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<sst xmlns="http://schemas.openxmlformats.org/spreadsheetml/2006/main" count="44" uniqueCount="34">
  <si>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No. of Fans</t>
  </si>
  <si>
    <t>HP/motor</t>
  </si>
  <si>
    <t>Volts</t>
  </si>
  <si>
    <t>Phase</t>
  </si>
  <si>
    <t>KWH</t>
  </si>
  <si>
    <t>Monthly Cost</t>
  </si>
  <si>
    <t>Hour/Month</t>
  </si>
  <si>
    <t>Rate ($/KWH)</t>
  </si>
  <si>
    <t>Note: MVA (Three Phase Resistive Load) = Motors*Amps*Voltage*1.73</t>
  </si>
  <si>
    <t>Amps (FLA)</t>
  </si>
  <si>
    <t>Service Factor</t>
  </si>
  <si>
    <t>Power Factor</t>
  </si>
  <si>
    <t>HP</t>
  </si>
  <si>
    <t>Amps (Peak)</t>
  </si>
  <si>
    <t>6-ft fan # 1</t>
  </si>
  <si>
    <t>6-ft fan # 2</t>
  </si>
  <si>
    <t>6-ft fan # 3</t>
  </si>
  <si>
    <t>6-ft fan # 4</t>
  </si>
  <si>
    <t>6-ft fan # 5</t>
  </si>
  <si>
    <t>6-ft fan # 6</t>
  </si>
  <si>
    <t>6-ft fan # 7</t>
  </si>
  <si>
    <t>6-ft fan # 8</t>
  </si>
  <si>
    <t>6-ft fan # 9</t>
  </si>
  <si>
    <t>6-ft fan # 10</t>
  </si>
  <si>
    <t>-</t>
  </si>
  <si>
    <t>Total</t>
  </si>
  <si>
    <t>KVA</t>
  </si>
  <si>
    <t>KW (from KVA)</t>
  </si>
  <si>
    <t>(does not change at start-up)</t>
  </si>
  <si>
    <t>(at full load)</t>
  </si>
  <si>
    <t>6-ft fan # 11</t>
  </si>
  <si>
    <t>6-ft fan # 12</t>
  </si>
  <si>
    <t xml:space="preserve">Note: </t>
  </si>
  <si>
    <t xml:space="preserve">Two Variable Frequency Drives (VFDs) will run the 12 motors; each VFD running 6 motors.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</si>
</sst>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0" fillId="19" borderId="0" xfId="0" applyFill="1" applyAlignment="1">
      <alignment horizontal="center"/>
    </xf>
    <xf numFmtId="2" fontId="0" fillId="19" borderId="0" xfId="0" applyNumberFormat="1" applyFill="1" applyAlignment="1">
      <alignment horizontal="center"/>
    </xf>
    <xf numFmtId="1" fontId="0" fillId="19" borderId="0" xfId="0" applyNumberFormat="1" applyFill="1" applyAlignment="1">
      <alignment horizontal="center"/>
    </xf>
    <xf numFmtId="164" fontId="0" fillId="19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11.00390625" style="1" customWidth="1"/>
    <col min="2" max="2" width="12.28125" style="1" customWidth="1"/>
    <col min="3" max="4" width="9.140625" style="1" customWidth="1"/>
    <col min="5" max="6" width="11.00390625" style="1" bestFit="1" customWidth="1"/>
    <col min="7" max="7" width="9.140625" style="1" customWidth="1"/>
    <col min="8" max="8" width="10.57421875" style="1" bestFit="1" customWidth="1"/>
    <col min="9" max="9" width="12.57421875" style="1" bestFit="1" customWidth="1"/>
    <col min="10" max="10" width="10.57421875" style="1" bestFit="1" customWidth="1"/>
    <col min="11" max="11" width="14.28125" style="1" bestFit="1" customWidth="1"/>
    <col min="12" max="13" width="12.00390625" style="1" bestFit="1" customWidth="1"/>
    <col min="14" max="16384" width="9.140625" style="1" customWidth="1"/>
  </cols>
  <sheetData>
    <row r="2" spans="2:13" ht="12.75">
      <c r="B2" s="1" t="s">
        <v>0</v>
      </c>
      <c r="C2" s="1" t="s">
        <v>1</v>
      </c>
      <c r="D2" s="1" t="s">
        <v>2</v>
      </c>
      <c r="E2" s="1" t="s">
        <v>9</v>
      </c>
      <c r="F2" s="1" t="s">
        <v>13</v>
      </c>
      <c r="G2" s="1" t="s">
        <v>3</v>
      </c>
      <c r="H2" s="1" t="s">
        <v>6</v>
      </c>
      <c r="I2" s="1" t="s">
        <v>7</v>
      </c>
      <c r="J2" s="1" t="s">
        <v>26</v>
      </c>
      <c r="K2" s="1" t="s">
        <v>27</v>
      </c>
      <c r="L2" s="1" t="s">
        <v>4</v>
      </c>
      <c r="M2" s="1" t="s">
        <v>5</v>
      </c>
    </row>
    <row r="3" spans="1:13" ht="12.75">
      <c r="A3" s="8" t="s">
        <v>14</v>
      </c>
      <c r="B3" s="8">
        <v>1</v>
      </c>
      <c r="C3" s="8">
        <v>700</v>
      </c>
      <c r="D3" s="8">
        <v>4160</v>
      </c>
      <c r="E3" s="8">
        <v>87</v>
      </c>
      <c r="F3" s="8" t="s">
        <v>24</v>
      </c>
      <c r="G3" s="8">
        <v>3</v>
      </c>
      <c r="H3" s="8">
        <v>12</v>
      </c>
      <c r="I3" s="8">
        <v>0.06105</v>
      </c>
      <c r="J3" s="9">
        <f>(E3)*D3*SQRT(G3)/1000</f>
        <v>626.863828275328</v>
      </c>
      <c r="K3" s="10">
        <f>J3*0.902</f>
        <v>565.4311731043459</v>
      </c>
      <c r="L3" s="10">
        <f>K3*H3</f>
        <v>6785.174077252152</v>
      </c>
      <c r="M3" s="11">
        <f aca="true" t="shared" si="0" ref="M3:M12">L3*I3+(161/10)</f>
        <v>430.3348774162439</v>
      </c>
    </row>
    <row r="4" spans="1:13" ht="12.75">
      <c r="A4" s="8" t="s">
        <v>15</v>
      </c>
      <c r="B4" s="8">
        <v>1</v>
      </c>
      <c r="C4" s="8">
        <v>700</v>
      </c>
      <c r="D4" s="8">
        <v>4160</v>
      </c>
      <c r="E4" s="8">
        <v>87</v>
      </c>
      <c r="F4" s="8" t="s">
        <v>24</v>
      </c>
      <c r="G4" s="8">
        <v>3</v>
      </c>
      <c r="H4" s="8">
        <v>12</v>
      </c>
      <c r="I4" s="8">
        <v>0.06105</v>
      </c>
      <c r="J4" s="9">
        <f>(E4)*D4*SQRT(G4)/1000</f>
        <v>626.863828275328</v>
      </c>
      <c r="K4" s="10">
        <f aca="true" t="shared" si="1" ref="K4:K14">J4*0.902</f>
        <v>565.4311731043459</v>
      </c>
      <c r="L4" s="10">
        <f aca="true" t="shared" si="2" ref="L4:L12">K4*H4</f>
        <v>6785.174077252152</v>
      </c>
      <c r="M4" s="11">
        <f t="shared" si="0"/>
        <v>430.3348774162439</v>
      </c>
    </row>
    <row r="5" spans="1:13" ht="12.75">
      <c r="A5" s="8" t="s">
        <v>16</v>
      </c>
      <c r="B5" s="8">
        <v>1</v>
      </c>
      <c r="C5" s="8">
        <v>700</v>
      </c>
      <c r="D5" s="8">
        <v>4160</v>
      </c>
      <c r="E5" s="8">
        <v>87</v>
      </c>
      <c r="F5" s="8" t="s">
        <v>24</v>
      </c>
      <c r="G5" s="8">
        <v>3</v>
      </c>
      <c r="H5" s="8">
        <v>12</v>
      </c>
      <c r="I5" s="8">
        <v>0.06105</v>
      </c>
      <c r="J5" s="9">
        <f aca="true" t="shared" si="3" ref="J5:J12">(E5)*D5*SQRT(G5)/1000</f>
        <v>626.863828275328</v>
      </c>
      <c r="K5" s="10">
        <f t="shared" si="1"/>
        <v>565.4311731043459</v>
      </c>
      <c r="L5" s="10">
        <f t="shared" si="2"/>
        <v>6785.174077252152</v>
      </c>
      <c r="M5" s="11">
        <f t="shared" si="0"/>
        <v>430.3348774162439</v>
      </c>
    </row>
    <row r="6" spans="1:13" ht="12.75">
      <c r="A6" s="8" t="s">
        <v>17</v>
      </c>
      <c r="B6" s="8">
        <v>1</v>
      </c>
      <c r="C6" s="8">
        <v>700</v>
      </c>
      <c r="D6" s="8">
        <v>4160</v>
      </c>
      <c r="E6" s="8">
        <v>87</v>
      </c>
      <c r="F6" s="8" t="s">
        <v>24</v>
      </c>
      <c r="G6" s="8">
        <v>3</v>
      </c>
      <c r="H6" s="8">
        <v>12</v>
      </c>
      <c r="I6" s="8">
        <v>0.06105</v>
      </c>
      <c r="J6" s="9">
        <f t="shared" si="3"/>
        <v>626.863828275328</v>
      </c>
      <c r="K6" s="10">
        <f t="shared" si="1"/>
        <v>565.4311731043459</v>
      </c>
      <c r="L6" s="10">
        <f t="shared" si="2"/>
        <v>6785.174077252152</v>
      </c>
      <c r="M6" s="11">
        <f t="shared" si="0"/>
        <v>430.3348774162439</v>
      </c>
    </row>
    <row r="7" spans="1:13" ht="12.75">
      <c r="A7" s="8" t="s">
        <v>18</v>
      </c>
      <c r="B7" s="8">
        <v>1</v>
      </c>
      <c r="C7" s="8">
        <v>700</v>
      </c>
      <c r="D7" s="8">
        <v>4160</v>
      </c>
      <c r="E7" s="8">
        <v>87</v>
      </c>
      <c r="F7" s="8" t="s">
        <v>24</v>
      </c>
      <c r="G7" s="8">
        <v>3</v>
      </c>
      <c r="H7" s="8">
        <v>12</v>
      </c>
      <c r="I7" s="8">
        <v>0.06105</v>
      </c>
      <c r="J7" s="9">
        <f>(E7)*D7*SQRT(G7)/1000</f>
        <v>626.863828275328</v>
      </c>
      <c r="K7" s="10">
        <f t="shared" si="1"/>
        <v>565.4311731043459</v>
      </c>
      <c r="L7" s="10">
        <f t="shared" si="2"/>
        <v>6785.174077252152</v>
      </c>
      <c r="M7" s="11">
        <f t="shared" si="0"/>
        <v>430.3348774162439</v>
      </c>
    </row>
    <row r="8" spans="1:13" ht="12.75">
      <c r="A8" s="8" t="s">
        <v>19</v>
      </c>
      <c r="B8" s="8">
        <v>1</v>
      </c>
      <c r="C8" s="8">
        <v>700</v>
      </c>
      <c r="D8" s="8">
        <v>4160</v>
      </c>
      <c r="E8" s="8">
        <v>87</v>
      </c>
      <c r="F8" s="8" t="s">
        <v>24</v>
      </c>
      <c r="G8" s="8">
        <v>3</v>
      </c>
      <c r="H8" s="8">
        <v>12</v>
      </c>
      <c r="I8" s="8">
        <v>0.06105</v>
      </c>
      <c r="J8" s="9">
        <f t="shared" si="3"/>
        <v>626.863828275328</v>
      </c>
      <c r="K8" s="10">
        <f t="shared" si="1"/>
        <v>565.4311731043459</v>
      </c>
      <c r="L8" s="10">
        <f t="shared" si="2"/>
        <v>6785.174077252152</v>
      </c>
      <c r="M8" s="11">
        <f t="shared" si="0"/>
        <v>430.3348774162439</v>
      </c>
    </row>
    <row r="9" spans="1:13" ht="12.75">
      <c r="A9" s="8" t="s">
        <v>20</v>
      </c>
      <c r="B9" s="8">
        <v>1</v>
      </c>
      <c r="C9" s="8">
        <v>700</v>
      </c>
      <c r="D9" s="8">
        <v>4160</v>
      </c>
      <c r="E9" s="8">
        <v>87</v>
      </c>
      <c r="F9" s="8" t="s">
        <v>24</v>
      </c>
      <c r="G9" s="8">
        <v>3</v>
      </c>
      <c r="H9" s="8">
        <v>12</v>
      </c>
      <c r="I9" s="8">
        <v>0.06105</v>
      </c>
      <c r="J9" s="9">
        <f t="shared" si="3"/>
        <v>626.863828275328</v>
      </c>
      <c r="K9" s="10">
        <f t="shared" si="1"/>
        <v>565.4311731043459</v>
      </c>
      <c r="L9" s="10">
        <f t="shared" si="2"/>
        <v>6785.174077252152</v>
      </c>
      <c r="M9" s="11">
        <f t="shared" si="0"/>
        <v>430.3348774162439</v>
      </c>
    </row>
    <row r="10" spans="1:13" ht="12.75">
      <c r="A10" s="8" t="s">
        <v>21</v>
      </c>
      <c r="B10" s="8">
        <v>1</v>
      </c>
      <c r="C10" s="8">
        <v>700</v>
      </c>
      <c r="D10" s="8">
        <v>4160</v>
      </c>
      <c r="E10" s="8">
        <v>87</v>
      </c>
      <c r="F10" s="8" t="s">
        <v>24</v>
      </c>
      <c r="G10" s="8">
        <v>3</v>
      </c>
      <c r="H10" s="8">
        <v>12</v>
      </c>
      <c r="I10" s="8">
        <v>0.06105</v>
      </c>
      <c r="J10" s="9">
        <f t="shared" si="3"/>
        <v>626.863828275328</v>
      </c>
      <c r="K10" s="10">
        <f t="shared" si="1"/>
        <v>565.4311731043459</v>
      </c>
      <c r="L10" s="10">
        <f t="shared" si="2"/>
        <v>6785.174077252152</v>
      </c>
      <c r="M10" s="11">
        <f t="shared" si="0"/>
        <v>430.3348774162439</v>
      </c>
    </row>
    <row r="11" spans="1:13" ht="12.75">
      <c r="A11" s="8" t="s">
        <v>22</v>
      </c>
      <c r="B11" s="8">
        <v>1</v>
      </c>
      <c r="C11" s="8">
        <v>700</v>
      </c>
      <c r="D11" s="8">
        <v>4160</v>
      </c>
      <c r="E11" s="8">
        <v>87</v>
      </c>
      <c r="F11" s="8" t="s">
        <v>24</v>
      </c>
      <c r="G11" s="8">
        <v>3</v>
      </c>
      <c r="H11" s="8">
        <v>12</v>
      </c>
      <c r="I11" s="8">
        <v>0.06105</v>
      </c>
      <c r="J11" s="9">
        <f t="shared" si="3"/>
        <v>626.863828275328</v>
      </c>
      <c r="K11" s="10">
        <f t="shared" si="1"/>
        <v>565.4311731043459</v>
      </c>
      <c r="L11" s="10">
        <f t="shared" si="2"/>
        <v>6785.174077252152</v>
      </c>
      <c r="M11" s="11">
        <f t="shared" si="0"/>
        <v>430.3348774162439</v>
      </c>
    </row>
    <row r="12" spans="1:13" ht="12.75">
      <c r="A12" s="8" t="s">
        <v>23</v>
      </c>
      <c r="B12" s="8">
        <v>1</v>
      </c>
      <c r="C12" s="8">
        <v>700</v>
      </c>
      <c r="D12" s="8">
        <v>4160</v>
      </c>
      <c r="E12" s="8">
        <v>87</v>
      </c>
      <c r="F12" s="8" t="s">
        <v>24</v>
      </c>
      <c r="G12" s="8">
        <v>3</v>
      </c>
      <c r="H12" s="8">
        <v>12</v>
      </c>
      <c r="I12" s="8">
        <v>0.06105</v>
      </c>
      <c r="J12" s="9">
        <f t="shared" si="3"/>
        <v>626.863828275328</v>
      </c>
      <c r="K12" s="10">
        <f t="shared" si="1"/>
        <v>565.4311731043459</v>
      </c>
      <c r="L12" s="10">
        <f t="shared" si="2"/>
        <v>6785.174077252152</v>
      </c>
      <c r="M12" s="11">
        <f t="shared" si="0"/>
        <v>430.3348774162439</v>
      </c>
    </row>
    <row r="13" spans="1:13" s="7" customFormat="1" ht="12.75">
      <c r="A13" s="8" t="s">
        <v>30</v>
      </c>
      <c r="B13" s="8">
        <v>1</v>
      </c>
      <c r="C13" s="8">
        <v>700</v>
      </c>
      <c r="D13" s="8">
        <v>4160</v>
      </c>
      <c r="E13" s="8">
        <v>87</v>
      </c>
      <c r="F13" s="8" t="s">
        <v>24</v>
      </c>
      <c r="G13" s="8">
        <v>3</v>
      </c>
      <c r="H13" s="8">
        <v>12</v>
      </c>
      <c r="I13" s="8">
        <v>0.06105</v>
      </c>
      <c r="J13" s="9">
        <f>(E13)*D13*SQRT(G13)/1000</f>
        <v>626.863828275328</v>
      </c>
      <c r="K13" s="10">
        <f t="shared" si="1"/>
        <v>565.4311731043459</v>
      </c>
      <c r="L13" s="10">
        <f>K13*H13</f>
        <v>6785.174077252152</v>
      </c>
      <c r="M13" s="11">
        <f>L13*I13+(161/10)</f>
        <v>430.3348774162439</v>
      </c>
    </row>
    <row r="14" spans="1:13" s="7" customFormat="1" ht="12.75">
      <c r="A14" s="8" t="s">
        <v>31</v>
      </c>
      <c r="B14" s="8">
        <v>1</v>
      </c>
      <c r="C14" s="8">
        <v>700</v>
      </c>
      <c r="D14" s="8">
        <v>4160</v>
      </c>
      <c r="E14" s="8">
        <v>87</v>
      </c>
      <c r="F14" s="8">
        <f>1.5*E14</f>
        <v>130.5</v>
      </c>
      <c r="G14" s="8">
        <v>3</v>
      </c>
      <c r="H14" s="8">
        <v>12</v>
      </c>
      <c r="I14" s="8">
        <v>0.06105</v>
      </c>
      <c r="J14" s="9">
        <f>(F14)*D14*SQRT(G14)/1000</f>
        <v>940.295742412992</v>
      </c>
      <c r="K14" s="10">
        <f t="shared" si="1"/>
        <v>848.1467596565188</v>
      </c>
      <c r="L14" s="10">
        <f>K14*H14</f>
        <v>10177.761115878226</v>
      </c>
      <c r="M14" s="11">
        <f>L14*I14+(161/10)</f>
        <v>637.4523161243657</v>
      </c>
    </row>
    <row r="15" spans="9:13" ht="12.75">
      <c r="I15" s="3" t="s">
        <v>25</v>
      </c>
      <c r="J15" s="4">
        <f>SUM(J3:J14)</f>
        <v>7835.797853441601</v>
      </c>
      <c r="K15" s="4">
        <f>SUM(K3:K14)</f>
        <v>7067.889663804325</v>
      </c>
      <c r="L15" s="4">
        <f>SUM(L3:L14)</f>
        <v>84814.67596565188</v>
      </c>
      <c r="M15" s="5">
        <f>SUM(M3:M14)</f>
        <v>5371.1359677030505</v>
      </c>
    </row>
    <row r="16" ht="12.75">
      <c r="B16" s="2" t="s">
        <v>8</v>
      </c>
    </row>
    <row r="18" spans="2:4" ht="12.75">
      <c r="B18" s="2" t="s">
        <v>10</v>
      </c>
      <c r="C18" s="2">
        <v>1.15</v>
      </c>
      <c r="D18" s="2"/>
    </row>
    <row r="19" spans="2:4" ht="12.75">
      <c r="B19" s="2" t="s">
        <v>11</v>
      </c>
      <c r="C19" s="2">
        <v>90.2</v>
      </c>
      <c r="D19" s="2" t="s">
        <v>29</v>
      </c>
    </row>
    <row r="20" spans="2:4" ht="12.75">
      <c r="B20" s="2" t="s">
        <v>12</v>
      </c>
      <c r="C20" s="2">
        <v>700</v>
      </c>
      <c r="D20" s="2" t="s">
        <v>28</v>
      </c>
    </row>
    <row r="23" spans="2:3" ht="12.75">
      <c r="B23" s="6" t="s">
        <v>32</v>
      </c>
      <c r="C23" s="2" t="s">
        <v>33</v>
      </c>
    </row>
    <row r="28" spans="10:11" ht="12.75">
      <c r="J28" s="6"/>
      <c r="K28" s="6"/>
    </row>
  </sheetData>
  <sheetProtection/>
  <printOptions/>
  <pageMargins left="0.75" right="0.75" top="1" bottom="1" header="0.5" footer="0.5"/>
  <pageSetup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chowdhur</dc:creator>
  <cp:keywords/>
  <dc:description/>
  <cp:lastModifiedBy>chowdhur</cp:lastModifiedBy>
  <cp:lastPrinted>2007-12-10T00:01:04Z</cp:lastPrinted>
  <dcterms:created xsi:type="dcterms:W3CDTF">2007-12-01T03:01:41Z</dcterms:created>
  <dcterms:modified xsi:type="dcterms:W3CDTF">2009-01-28T02:01:59Z</dcterms:modified>
  <cp:category/>
  <cp:version/>
  <cp:contentType/>
  <cp:contentStatus/>
</cp:coreProperties>
</file>