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15" windowWidth="11790" windowHeight="82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83" i="1" l="1"/>
  <c r="B83" i="1"/>
  <c r="C83" i="1"/>
  <c r="D83" i="1"/>
  <c r="E83" i="1" s="1"/>
  <c r="F83" i="1" s="1"/>
  <c r="A81" i="1"/>
  <c r="B81" i="1" s="1"/>
  <c r="C81" i="1"/>
  <c r="A78" i="1"/>
  <c r="B78" i="1"/>
  <c r="C78" i="1"/>
  <c r="D78" i="1"/>
  <c r="E78" i="1" s="1"/>
  <c r="F78" i="1" s="1"/>
  <c r="AD62" i="1"/>
  <c r="AC62" i="1"/>
  <c r="AB62" i="1"/>
  <c r="U62" i="1"/>
  <c r="T62" i="1"/>
  <c r="V62" i="1" s="1"/>
  <c r="S63" i="1" s="1"/>
  <c r="K62" i="1"/>
  <c r="J62" i="1"/>
  <c r="M62" i="1" s="1"/>
  <c r="I62" i="1"/>
  <c r="C62" i="1"/>
  <c r="B62" i="1"/>
  <c r="D62" i="1" s="1"/>
  <c r="C56" i="1"/>
  <c r="B43" i="1"/>
  <c r="C43" i="1" s="1"/>
  <c r="C42" i="1"/>
  <c r="C41" i="1"/>
  <c r="C40" i="1"/>
  <c r="C39" i="1"/>
  <c r="C38" i="1"/>
  <c r="A84" i="1" l="1"/>
  <c r="D81" i="1"/>
  <c r="A79" i="1"/>
  <c r="W62" i="1"/>
  <c r="X62" i="1" s="1"/>
  <c r="AE62" i="1"/>
  <c r="AF62" i="1"/>
  <c r="L62" i="1"/>
  <c r="N62" i="1" s="1"/>
  <c r="E62" i="1"/>
  <c r="F62" i="1" s="1"/>
  <c r="U63" i="1"/>
  <c r="T63" i="1"/>
  <c r="H63" i="1"/>
  <c r="O62" i="1"/>
  <c r="P62" i="1" s="1"/>
  <c r="B44" i="1"/>
  <c r="C84" i="1" l="1"/>
  <c r="B84" i="1"/>
  <c r="D84" i="1" s="1"/>
  <c r="E81" i="1"/>
  <c r="F81" i="1" s="1"/>
  <c r="A82" i="1"/>
  <c r="C79" i="1"/>
  <c r="B79" i="1"/>
  <c r="D79" i="1" s="1"/>
  <c r="V63" i="1"/>
  <c r="A63" i="1"/>
  <c r="AG62" i="1"/>
  <c r="AA63" i="1" s="1"/>
  <c r="AD63" i="1" s="1"/>
  <c r="J63" i="1"/>
  <c r="K63" i="1"/>
  <c r="I63" i="1"/>
  <c r="L63" i="1" s="1"/>
  <c r="B63" i="1"/>
  <c r="C63" i="1"/>
  <c r="C44" i="1"/>
  <c r="B45" i="1"/>
  <c r="A85" i="1" l="1"/>
  <c r="E84" i="1"/>
  <c r="F84" i="1" s="1"/>
  <c r="B82" i="1"/>
  <c r="D82" i="1" s="1"/>
  <c r="E82" i="1" s="1"/>
  <c r="F82" i="1" s="1"/>
  <c r="C82" i="1"/>
  <c r="A80" i="1"/>
  <c r="E79" i="1"/>
  <c r="F79" i="1" s="1"/>
  <c r="S64" i="1"/>
  <c r="W63" i="1"/>
  <c r="X63" i="1" s="1"/>
  <c r="AB63" i="1"/>
  <c r="D63" i="1"/>
  <c r="AC63" i="1"/>
  <c r="AE63" i="1" s="1"/>
  <c r="A64" i="1"/>
  <c r="E63" i="1"/>
  <c r="F63" i="1" s="1"/>
  <c r="M63" i="1"/>
  <c r="N63" i="1" s="1"/>
  <c r="C45" i="1"/>
  <c r="B46" i="1"/>
  <c r="C85" i="1" l="1"/>
  <c r="B85" i="1"/>
  <c r="D85" i="1" s="1"/>
  <c r="C80" i="1"/>
  <c r="D80" i="1"/>
  <c r="E80" i="1" s="1"/>
  <c r="F80" i="1" s="1"/>
  <c r="B80" i="1"/>
  <c r="U64" i="1"/>
  <c r="T64" i="1"/>
  <c r="V64" i="1"/>
  <c r="AF63" i="1"/>
  <c r="AG63" i="1" s="1"/>
  <c r="AA64" i="1" s="1"/>
  <c r="AD64" i="1" s="1"/>
  <c r="AC64" i="1"/>
  <c r="AB64" i="1"/>
  <c r="AE64" i="1" s="1"/>
  <c r="H64" i="1"/>
  <c r="O63" i="1"/>
  <c r="P63" i="1" s="1"/>
  <c r="B64" i="1"/>
  <c r="D64" i="1" s="1"/>
  <c r="C64" i="1"/>
  <c r="C46" i="1"/>
  <c r="B47" i="1"/>
  <c r="A86" i="1" l="1"/>
  <c r="E85" i="1"/>
  <c r="F85" i="1" s="1"/>
  <c r="S65" i="1"/>
  <c r="W64" i="1"/>
  <c r="X64" i="1" s="1"/>
  <c r="A65" i="1"/>
  <c r="E64" i="1"/>
  <c r="F64" i="1" s="1"/>
  <c r="J64" i="1"/>
  <c r="K64" i="1"/>
  <c r="I64" i="1"/>
  <c r="L64" i="1" s="1"/>
  <c r="AF64" i="1"/>
  <c r="AG64" i="1" s="1"/>
  <c r="AA65" i="1" s="1"/>
  <c r="C47" i="1"/>
  <c r="B48" i="1"/>
  <c r="C86" i="1" l="1"/>
  <c r="B86" i="1"/>
  <c r="D86" i="1" s="1"/>
  <c r="U65" i="1"/>
  <c r="T65" i="1"/>
  <c r="V65" i="1"/>
  <c r="B65" i="1"/>
  <c r="C65" i="1"/>
  <c r="AC65" i="1"/>
  <c r="AD65" i="1"/>
  <c r="AB65" i="1"/>
  <c r="AE65" i="1" s="1"/>
  <c r="M64" i="1"/>
  <c r="N64" i="1" s="1"/>
  <c r="C48" i="1"/>
  <c r="B49" i="1"/>
  <c r="A87" i="1" l="1"/>
  <c r="E86" i="1"/>
  <c r="F86" i="1" s="1"/>
  <c r="S66" i="1"/>
  <c r="W65" i="1"/>
  <c r="X65" i="1" s="1"/>
  <c r="D65" i="1"/>
  <c r="E65" i="1" s="1"/>
  <c r="F65" i="1" s="1"/>
  <c r="A66" i="1"/>
  <c r="B66" i="1" s="1"/>
  <c r="H65" i="1"/>
  <c r="O64" i="1"/>
  <c r="P64" i="1" s="1"/>
  <c r="C66" i="1"/>
  <c r="AF65" i="1"/>
  <c r="AG65" i="1" s="1"/>
  <c r="AA66" i="1" s="1"/>
  <c r="C49" i="1"/>
  <c r="B50" i="1"/>
  <c r="C87" i="1" l="1"/>
  <c r="B87" i="1"/>
  <c r="D87" i="1" s="1"/>
  <c r="U66" i="1"/>
  <c r="T66" i="1"/>
  <c r="V66" i="1"/>
  <c r="D66" i="1"/>
  <c r="E66" i="1" s="1"/>
  <c r="F66" i="1" s="1"/>
  <c r="AC66" i="1"/>
  <c r="AD66" i="1"/>
  <c r="AB66" i="1"/>
  <c r="AE66" i="1" s="1"/>
  <c r="J65" i="1"/>
  <c r="K65" i="1"/>
  <c r="I65" i="1"/>
  <c r="L65" i="1" s="1"/>
  <c r="C50" i="1"/>
  <c r="B51" i="1"/>
  <c r="K22" i="1"/>
  <c r="K21" i="1"/>
  <c r="K20" i="1"/>
  <c r="K19" i="1"/>
  <c r="K18" i="1"/>
  <c r="K17" i="1"/>
  <c r="K16" i="1"/>
  <c r="K15" i="1"/>
  <c r="K14" i="1"/>
  <c r="K13" i="1"/>
  <c r="K12" i="1"/>
  <c r="B13" i="1"/>
  <c r="C13" i="1" s="1"/>
  <c r="E12" i="1"/>
  <c r="C12" i="1"/>
  <c r="E87" i="1" l="1"/>
  <c r="F87" i="1" s="1"/>
  <c r="A67" i="1"/>
  <c r="C67" i="1" s="1"/>
  <c r="S67" i="1"/>
  <c r="W66" i="1"/>
  <c r="X66" i="1" s="1"/>
  <c r="B67" i="1"/>
  <c r="M65" i="1"/>
  <c r="N65" i="1" s="1"/>
  <c r="AF66" i="1"/>
  <c r="AG66" i="1" s="1"/>
  <c r="AA67" i="1" s="1"/>
  <c r="C51" i="1"/>
  <c r="B52" i="1"/>
  <c r="F12" i="1"/>
  <c r="D13" i="1" s="1"/>
  <c r="B14" i="1" s="1"/>
  <c r="C14" i="1" s="1"/>
  <c r="D67" i="1" l="1"/>
  <c r="E67" i="1" s="1"/>
  <c r="F67" i="1" s="1"/>
  <c r="U67" i="1"/>
  <c r="T67" i="1"/>
  <c r="V67" i="1" s="1"/>
  <c r="E13" i="1"/>
  <c r="F13" i="1" s="1"/>
  <c r="D14" i="1" s="1"/>
  <c r="B15" i="1" s="1"/>
  <c r="C15" i="1" s="1"/>
  <c r="H66" i="1"/>
  <c r="O65" i="1"/>
  <c r="P65" i="1" s="1"/>
  <c r="A68" i="1"/>
  <c r="AC67" i="1"/>
  <c r="AD67" i="1"/>
  <c r="AB67" i="1"/>
  <c r="AE67" i="1" s="1"/>
  <c r="C52" i="1"/>
  <c r="B53" i="1"/>
  <c r="S68" i="1" l="1"/>
  <c r="W67" i="1"/>
  <c r="X67" i="1" s="1"/>
  <c r="E14" i="1"/>
  <c r="F14" i="1" s="1"/>
  <c r="D15" i="1" s="1"/>
  <c r="E15" i="1" s="1"/>
  <c r="F15" i="1" s="1"/>
  <c r="D16" i="1" s="1"/>
  <c r="B17" i="1" s="1"/>
  <c r="C17" i="1" s="1"/>
  <c r="B68" i="1"/>
  <c r="C68" i="1"/>
  <c r="J66" i="1"/>
  <c r="K66" i="1"/>
  <c r="I66" i="1"/>
  <c r="L66" i="1" s="1"/>
  <c r="AF67" i="1"/>
  <c r="AG67" i="1" s="1"/>
  <c r="AA68" i="1" s="1"/>
  <c r="C53" i="1"/>
  <c r="B54" i="1"/>
  <c r="T68" i="1" l="1"/>
  <c r="U68" i="1"/>
  <c r="V68" i="1"/>
  <c r="D68" i="1"/>
  <c r="B16" i="1"/>
  <c r="C16" i="1" s="1"/>
  <c r="AC68" i="1"/>
  <c r="AD68" i="1"/>
  <c r="AB68" i="1"/>
  <c r="AE68" i="1" s="1"/>
  <c r="A69" i="1"/>
  <c r="E68" i="1"/>
  <c r="F68" i="1" s="1"/>
  <c r="M66" i="1"/>
  <c r="N66" i="1" s="1"/>
  <c r="O66" i="1" s="1"/>
  <c r="P66" i="1" s="1"/>
  <c r="C54" i="1"/>
  <c r="B55" i="1"/>
  <c r="C55" i="1" s="1"/>
  <c r="E16" i="1"/>
  <c r="S69" i="1" l="1"/>
  <c r="W68" i="1"/>
  <c r="X68" i="1" s="1"/>
  <c r="F16" i="1"/>
  <c r="D17" i="1" s="1"/>
  <c r="B18" i="1" s="1"/>
  <c r="C18" i="1" s="1"/>
  <c r="B69" i="1"/>
  <c r="C69" i="1"/>
  <c r="AF68" i="1"/>
  <c r="AG68" i="1" s="1"/>
  <c r="AA69" i="1" s="1"/>
  <c r="E17" i="1"/>
  <c r="F17" i="1" s="1"/>
  <c r="D18" i="1" s="1"/>
  <c r="U69" i="1" l="1"/>
  <c r="T69" i="1"/>
  <c r="V69" i="1"/>
  <c r="D69" i="1"/>
  <c r="E18" i="1"/>
  <c r="F18" i="1" s="1"/>
  <c r="D19" i="1" s="1"/>
  <c r="B20" i="1" s="1"/>
  <c r="C20" i="1" s="1"/>
  <c r="B19" i="1"/>
  <c r="C19" i="1" s="1"/>
  <c r="E69" i="1"/>
  <c r="F69" i="1" s="1"/>
  <c r="AC69" i="1"/>
  <c r="AD69" i="1"/>
  <c r="AB69" i="1"/>
  <c r="AE69" i="1" s="1"/>
  <c r="A70" i="1"/>
  <c r="S70" i="1" l="1"/>
  <c r="W69" i="1"/>
  <c r="X69" i="1" s="1"/>
  <c r="E19" i="1"/>
  <c r="F19" i="1" s="1"/>
  <c r="D20" i="1" s="1"/>
  <c r="B70" i="1"/>
  <c r="C70" i="1"/>
  <c r="AF69" i="1"/>
  <c r="AG69" i="1" s="1"/>
  <c r="E20" i="1" l="1"/>
  <c r="F20" i="1"/>
  <c r="U70" i="1"/>
  <c r="T70" i="1"/>
  <c r="D70" i="1"/>
  <c r="A71" i="1" s="1"/>
  <c r="E70" i="1"/>
  <c r="F70" i="1" s="1"/>
  <c r="V70" i="1" l="1"/>
  <c r="W70" i="1" s="1"/>
  <c r="X70" i="1" s="1"/>
  <c r="C71" i="1"/>
  <c r="B71" i="1"/>
  <c r="D71" i="1" s="1"/>
  <c r="A72" i="1" l="1"/>
  <c r="E71" i="1"/>
  <c r="F71" i="1" s="1"/>
  <c r="B72" i="1" l="1"/>
  <c r="D72" i="1" s="1"/>
  <c r="C72" i="1"/>
  <c r="A73" i="1" l="1"/>
  <c r="E72" i="1"/>
  <c r="F72" i="1" s="1"/>
  <c r="C73" i="1" l="1"/>
  <c r="B73" i="1"/>
  <c r="D73" i="1" l="1"/>
  <c r="A74" i="1" s="1"/>
  <c r="E73" i="1"/>
  <c r="F73" i="1" s="1"/>
  <c r="B74" i="1" l="1"/>
  <c r="D74" i="1" s="1"/>
  <c r="C74" i="1"/>
  <c r="A75" i="1" l="1"/>
  <c r="E74" i="1"/>
  <c r="F74" i="1" s="1"/>
  <c r="B75" i="1" l="1"/>
  <c r="D75" i="1" s="1"/>
  <c r="C75" i="1"/>
  <c r="E75" i="1" l="1"/>
  <c r="F75" i="1" s="1"/>
  <c r="A76" i="1"/>
  <c r="B76" i="1" l="1"/>
  <c r="D76" i="1" s="1"/>
  <c r="C76" i="1"/>
  <c r="E76" i="1" l="1"/>
  <c r="F76" i="1" s="1"/>
  <c r="A77" i="1"/>
  <c r="B77" i="1" l="1"/>
  <c r="D77" i="1" s="1"/>
  <c r="C77" i="1"/>
  <c r="E77" i="1" l="1"/>
  <c r="F77" i="1" s="1"/>
</calcChain>
</file>

<file path=xl/sharedStrings.xml><?xml version="1.0" encoding="utf-8"?>
<sst xmlns="http://schemas.openxmlformats.org/spreadsheetml/2006/main" count="46" uniqueCount="21">
  <si>
    <t>x</t>
  </si>
  <si>
    <t>f(x)</t>
  </si>
  <si>
    <t>Example 2.14 from textbook</t>
  </si>
  <si>
    <t>Secant Method</t>
  </si>
  <si>
    <t>Modified Newton Raphson Method</t>
  </si>
  <si>
    <t>Example 2.16 from textbook</t>
  </si>
  <si>
    <t>Regular Newton-Raphson</t>
  </si>
  <si>
    <t>Modified Newton-Raphson</t>
  </si>
  <si>
    <t>xo</t>
  </si>
  <si>
    <t>f'(x)</t>
  </si>
  <si>
    <t>e</t>
  </si>
  <si>
    <t>f''(x)</t>
  </si>
  <si>
    <t>g(x)</t>
  </si>
  <si>
    <t>g'(x)</t>
  </si>
  <si>
    <r>
      <t>f(x) = x</t>
    </r>
    <r>
      <rPr>
        <b/>
        <vertAlign val="superscript"/>
        <sz val="14"/>
        <color theme="1"/>
        <rFont val="Calibri"/>
        <family val="2"/>
        <scheme val="minor"/>
      </rPr>
      <t>3</t>
    </r>
    <r>
      <rPr>
        <b/>
        <sz val="14"/>
        <color theme="1"/>
        <rFont val="Calibri"/>
        <family val="2"/>
        <scheme val="minor"/>
      </rPr>
      <t xml:space="preserve"> - 9x</t>
    </r>
    <r>
      <rPr>
        <b/>
        <vertAlign val="super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 xml:space="preserve"> + 24 x - 20 </t>
    </r>
  </si>
  <si>
    <r>
      <t>e</t>
    </r>
    <r>
      <rPr>
        <b/>
        <vertAlign val="superscript"/>
        <sz val="14"/>
        <color indexed="8"/>
        <rFont val="Cambria"/>
        <family val="1"/>
        <scheme val="major"/>
      </rPr>
      <t>2</t>
    </r>
  </si>
  <si>
    <r>
      <t>x</t>
    </r>
    <r>
      <rPr>
        <b/>
        <vertAlign val="subscript"/>
        <sz val="12"/>
        <color indexed="8"/>
        <rFont val="Arial"/>
        <family val="2"/>
      </rPr>
      <t>i-1</t>
    </r>
  </si>
  <si>
    <r>
      <t>f(x</t>
    </r>
    <r>
      <rPr>
        <b/>
        <vertAlign val="subscript"/>
        <sz val="12"/>
        <color indexed="8"/>
        <rFont val="Arial"/>
        <family val="2"/>
      </rPr>
      <t>i-1</t>
    </r>
    <r>
      <rPr>
        <b/>
        <sz val="12"/>
        <color indexed="8"/>
        <rFont val="Arial"/>
        <family val="2"/>
      </rPr>
      <t>)</t>
    </r>
  </si>
  <si>
    <r>
      <t>x</t>
    </r>
    <r>
      <rPr>
        <b/>
        <vertAlign val="subscript"/>
        <sz val="12"/>
        <color indexed="8"/>
        <rFont val="Arial"/>
        <family val="2"/>
      </rPr>
      <t>i</t>
    </r>
  </si>
  <si>
    <r>
      <t>f(x</t>
    </r>
    <r>
      <rPr>
        <b/>
        <vertAlign val="subscript"/>
        <sz val="12"/>
        <color indexed="8"/>
        <rFont val="Arial"/>
        <family val="2"/>
      </rPr>
      <t>i</t>
    </r>
    <r>
      <rPr>
        <b/>
        <sz val="12"/>
        <color indexed="8"/>
        <rFont val="Arial"/>
        <family val="2"/>
      </rPr>
      <t>)</t>
    </r>
  </si>
  <si>
    <r>
      <t>x</t>
    </r>
    <r>
      <rPr>
        <b/>
        <vertAlign val="subscript"/>
        <sz val="12"/>
        <color indexed="8"/>
        <rFont val="Arial"/>
        <family val="2"/>
      </rPr>
      <t>i+1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</si>
</sst>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indexed="8"/>
      <name val="Arial"/>
      <family val="2"/>
    </font>
    <font>
      <b/>
      <vertAlign val="superscript"/>
      <sz val="14"/>
      <color theme="1"/>
      <name val="Calibri"/>
      <family val="2"/>
      <scheme val="minor"/>
    </font>
    <font>
      <b/>
      <vertAlign val="superscript"/>
      <sz val="14"/>
      <color indexed="8"/>
      <name val="Cambria"/>
      <family val="1"/>
      <scheme val="major"/>
    </font>
    <font>
      <b/>
      <sz val="12"/>
      <color indexed="8"/>
      <name val="Arial"/>
      <family val="2"/>
    </font>
    <font>
      <b/>
      <vertAlign val="subscript"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4585819061479004E-2"/>
          <c:y val="0.17367804024496938"/>
          <c:w val="0.86850271623023867"/>
          <c:h val="0.7636440944881889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Sheet1!$K$11</c:f>
              <c:strCache>
                <c:ptCount val="1"/>
                <c:pt idx="0">
                  <c:v>f(x)</c:v>
                </c:pt>
              </c:strCache>
            </c:strRef>
          </c:tx>
          <c:xVal>
            <c:numRef>
              <c:f>Sheet1!$J$12:$J$22</c:f>
              <c:numCache>
                <c:formatCode>General</c:formatCode>
                <c:ptCount val="11"/>
                <c:pt idx="0">
                  <c:v>1E-3</c:v>
                </c:pt>
                <c:pt idx="1">
                  <c:v>0.1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</c:numCache>
            </c:numRef>
          </c:xVal>
          <c:yVal>
            <c:numRef>
              <c:f>Sheet1!$K$12:$K$22</c:f>
              <c:numCache>
                <c:formatCode>General</c:formatCode>
                <c:ptCount val="11"/>
                <c:pt idx="0">
                  <c:v>-1.0182176162833443</c:v>
                </c:pt>
                <c:pt idx="1">
                  <c:v>-0.74483214524282504</c:v>
                </c:pt>
                <c:pt idx="2">
                  <c:v>2.0353333433841159E-2</c:v>
                </c:pt>
                <c:pt idx="3">
                  <c:v>0.18949119379165863</c:v>
                </c:pt>
                <c:pt idx="4">
                  <c:v>7.8629054149476019E-2</c:v>
                </c:pt>
                <c:pt idx="5">
                  <c:v>3.0862139642182596E-2</c:v>
                </c:pt>
                <c:pt idx="6">
                  <c:v>1.4466291112867014E-2</c:v>
                </c:pt>
                <c:pt idx="7">
                  <c:v>7.7875606537905206E-3</c:v>
                </c:pt>
                <c:pt idx="8">
                  <c:v>4.6329067951748071E-3</c:v>
                </c:pt>
                <c:pt idx="9">
                  <c:v>2.9669145072934444E-3</c:v>
                </c:pt>
                <c:pt idx="10">
                  <c:v>2.0094902309956003E-3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080512"/>
        <c:axId val="126082048"/>
      </c:scatterChart>
      <c:valAx>
        <c:axId val="126080512"/>
        <c:scaling>
          <c:orientation val="minMax"/>
          <c:max val="10"/>
          <c:min val="-2"/>
        </c:scaling>
        <c:delete val="0"/>
        <c:axPos val="b"/>
        <c:numFmt formatCode="General" sourceLinked="1"/>
        <c:majorTickMark val="out"/>
        <c:minorTickMark val="none"/>
        <c:tickLblPos val="nextTo"/>
        <c:crossAx val="126082048"/>
        <c:crosses val="autoZero"/>
        <c:crossBetween val="midCat"/>
        <c:majorUnit val="1"/>
      </c:valAx>
      <c:valAx>
        <c:axId val="126082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0805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Sheet1!$C$37</c:f>
              <c:strCache>
                <c:ptCount val="1"/>
                <c:pt idx="0">
                  <c:v>f(x)</c:v>
                </c:pt>
              </c:strCache>
            </c:strRef>
          </c:tx>
          <c:xVal>
            <c:numRef>
              <c:f>Sheet1!$B$38:$B$56</c:f>
              <c:numCache>
                <c:formatCode>General</c:formatCode>
                <c:ptCount val="19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0.5</c:v>
                </c:pt>
                <c:pt idx="4">
                  <c:v>1</c:v>
                </c:pt>
                <c:pt idx="5">
                  <c:v>1.5</c:v>
                </c:pt>
                <c:pt idx="6">
                  <c:v>2</c:v>
                </c:pt>
                <c:pt idx="7">
                  <c:v>2.5</c:v>
                </c:pt>
                <c:pt idx="8">
                  <c:v>3</c:v>
                </c:pt>
                <c:pt idx="9">
                  <c:v>3.5</c:v>
                </c:pt>
                <c:pt idx="10">
                  <c:v>4</c:v>
                </c:pt>
                <c:pt idx="11">
                  <c:v>4.5</c:v>
                </c:pt>
                <c:pt idx="12">
                  <c:v>5</c:v>
                </c:pt>
                <c:pt idx="13">
                  <c:v>5.5</c:v>
                </c:pt>
                <c:pt idx="14">
                  <c:v>6</c:v>
                </c:pt>
                <c:pt idx="15">
                  <c:v>6.5</c:v>
                </c:pt>
                <c:pt idx="16">
                  <c:v>7</c:v>
                </c:pt>
                <c:pt idx="17">
                  <c:v>7.5</c:v>
                </c:pt>
                <c:pt idx="18">
                  <c:v>8</c:v>
                </c:pt>
              </c:numCache>
            </c:numRef>
          </c:xVal>
          <c:yVal>
            <c:numRef>
              <c:f>Sheet1!$C$38:$C$56</c:f>
              <c:numCache>
                <c:formatCode>General</c:formatCode>
                <c:ptCount val="19"/>
                <c:pt idx="0">
                  <c:v>-112</c:v>
                </c:pt>
                <c:pt idx="1">
                  <c:v>-54</c:v>
                </c:pt>
                <c:pt idx="2">
                  <c:v>-20</c:v>
                </c:pt>
                <c:pt idx="3">
                  <c:v>-10.125</c:v>
                </c:pt>
                <c:pt idx="4">
                  <c:v>-4</c:v>
                </c:pt>
                <c:pt idx="5">
                  <c:v>-0.875</c:v>
                </c:pt>
                <c:pt idx="6">
                  <c:v>0</c:v>
                </c:pt>
                <c:pt idx="7">
                  <c:v>-0.625</c:v>
                </c:pt>
                <c:pt idx="8">
                  <c:v>-2</c:v>
                </c:pt>
                <c:pt idx="9">
                  <c:v>-3.375</c:v>
                </c:pt>
                <c:pt idx="10">
                  <c:v>-4</c:v>
                </c:pt>
                <c:pt idx="11">
                  <c:v>-3.125</c:v>
                </c:pt>
                <c:pt idx="12">
                  <c:v>0</c:v>
                </c:pt>
                <c:pt idx="13">
                  <c:v>6.125</c:v>
                </c:pt>
                <c:pt idx="14">
                  <c:v>16</c:v>
                </c:pt>
                <c:pt idx="15">
                  <c:v>30.375</c:v>
                </c:pt>
                <c:pt idx="16">
                  <c:v>50</c:v>
                </c:pt>
                <c:pt idx="17">
                  <c:v>75.625</c:v>
                </c:pt>
                <c:pt idx="18">
                  <c:v>108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090240"/>
        <c:axId val="134488832"/>
      </c:scatterChart>
      <c:valAx>
        <c:axId val="12609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488832"/>
        <c:crosses val="autoZero"/>
        <c:crossBetween val="midCat"/>
      </c:valAx>
      <c:valAx>
        <c:axId val="134488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0902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Sheet1!$B$41:$B$51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</c:numCache>
            </c:numRef>
          </c:xVal>
          <c:yVal>
            <c:numRef>
              <c:f>Sheet1!$C$41:$C$51</c:f>
              <c:numCache>
                <c:formatCode>General</c:formatCode>
                <c:ptCount val="11"/>
                <c:pt idx="0">
                  <c:v>-10.125</c:v>
                </c:pt>
                <c:pt idx="1">
                  <c:v>-4</c:v>
                </c:pt>
                <c:pt idx="2">
                  <c:v>-0.875</c:v>
                </c:pt>
                <c:pt idx="3">
                  <c:v>0</c:v>
                </c:pt>
                <c:pt idx="4">
                  <c:v>-0.625</c:v>
                </c:pt>
                <c:pt idx="5">
                  <c:v>-2</c:v>
                </c:pt>
                <c:pt idx="6">
                  <c:v>-3.375</c:v>
                </c:pt>
                <c:pt idx="7">
                  <c:v>-4</c:v>
                </c:pt>
                <c:pt idx="8">
                  <c:v>-3.125</c:v>
                </c:pt>
                <c:pt idx="9">
                  <c:v>0</c:v>
                </c:pt>
                <c:pt idx="10">
                  <c:v>6.125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509312"/>
        <c:axId val="134510848"/>
      </c:scatterChart>
      <c:valAx>
        <c:axId val="13450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510848"/>
        <c:crosses val="autoZero"/>
        <c:crossBetween val="midCat"/>
      </c:valAx>
      <c:valAx>
        <c:axId val="134510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5093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ustomXml" Target="../ink/ink3.xml"/><Relationship Id="rId13" Type="http://schemas.openxmlformats.org/officeDocument/2006/relationships/image" Target="../media/image5.emf"/><Relationship Id="rId3" Type="http://schemas.openxmlformats.org/officeDocument/2006/relationships/chart" Target="../charts/chart3.xml"/><Relationship Id="rId7" Type="http://schemas.openxmlformats.org/officeDocument/2006/relationships/image" Target="../media/image2.emf"/><Relationship Id="rId12" Type="http://schemas.openxmlformats.org/officeDocument/2006/relationships/customXml" Target="../ink/ink5.xml"/><Relationship Id="rId17" Type="http://schemas.openxmlformats.org/officeDocument/2006/relationships/image" Target="../media/image7.emf"/><Relationship Id="rId2" Type="http://schemas.openxmlformats.org/officeDocument/2006/relationships/chart" Target="../charts/chart2.xml"/><Relationship Id="rId16" Type="http://schemas.openxmlformats.org/officeDocument/2006/relationships/customXml" Target="../ink/ink7.xml"/><Relationship Id="rId1" Type="http://schemas.openxmlformats.org/officeDocument/2006/relationships/chart" Target="../charts/chart1.xml"/><Relationship Id="rId6" Type="http://schemas.openxmlformats.org/officeDocument/2006/relationships/customXml" Target="../ink/ink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ustomXml" Target="../ink/ink4.xml"/><Relationship Id="rId4" Type="http://schemas.openxmlformats.org/officeDocument/2006/relationships/customXml" Target="../ink/ink1.xml"/><Relationship Id="rId9" Type="http://schemas.openxmlformats.org/officeDocument/2006/relationships/image" Target="../media/image3.emf"/><Relationship Id="rId14" Type="http://schemas.openxmlformats.org/officeDocument/2006/relationships/customXml" Target="../ink/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190499</xdr:colOff>
      <xdr:row>8</xdr:row>
      <xdr:rowOff>238124</xdr:rowOff>
    </xdr:from>
    <xdr:to>
      <xdr:col>24</xdr:col>
      <xdr:colOff>47624</xdr:colOff>
      <xdr:row>23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600075</xdr:colOff>
      <xdr:row>36</xdr:row>
      <xdr:rowOff>9525</xdr:rowOff>
    </xdr:from>
    <xdr:to>
      <xdr:col>12</xdr:col>
      <xdr:colOff>504825</xdr:colOff>
      <xdr:row>52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36</xdr:row>
      <xdr:rowOff>9525</xdr:rowOff>
    </xdr:from>
    <xdr:to>
      <xdr:col>20</xdr:col>
      <xdr:colOff>304800</xdr:colOff>
      <xdr:row>50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9525</xdr:colOff>
      <xdr:row>2</xdr:row>
      <xdr:rowOff>9525</xdr:rowOff>
    </xdr:from>
    <xdr:to>
      <xdr:col>5</xdr:col>
      <xdr:colOff>514350</xdr:colOff>
      <xdr:row>3</xdr:row>
      <xdr:rowOff>180975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">
          <xdr14:nvContentPartPr>
            <xdr14:cNvPr id="5" name="Ink 15"/>
            <xdr14:cNvContentPartPr>
              <a14:cpLocks xmlns:a14="http://schemas.microsoft.com/office/drawing/2010/main" noRot="1" noChangeAspect="1" noEditPoints="1" noChangeArrowheads="1" noChangeShapeType="1"/>
            </xdr14:cNvContentPartPr>
          </xdr14:nvContentPartPr>
          <xdr14:nvPr macro=""/>
          <xdr14:xfrm>
            <a:off x="1838325" y="438150"/>
            <a:ext cx="1724025" cy="409575"/>
          </xdr14:xfrm>
        </xdr:contentPart>
      </mc:Choice>
      <mc:Fallback>
        <xdr:pic>
          <xdr:nvPicPr>
            <xdr:cNvPr id="5" name="Ink 15"/>
            <xdr:cNvPicPr>
              <a:picLocks noRot="1" noChangeAspect="1" noEditPoints="1" noChangeArrowheads="1" noChangeShapeType="1"/>
            </xdr:cNvPicPr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1824645" y="424474"/>
              <a:ext cx="1751385" cy="436928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314325</xdr:colOff>
      <xdr:row>2</xdr:row>
      <xdr:rowOff>76200</xdr:rowOff>
    </xdr:from>
    <xdr:to>
      <xdr:col>4</xdr:col>
      <xdr:colOff>57150</xdr:colOff>
      <xdr:row>3</xdr:row>
      <xdr:rowOff>95250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6">
          <xdr14:nvContentPartPr>
            <xdr14:cNvPr id="6" name="Ink 16"/>
            <xdr14:cNvContentPartPr>
              <a14:cpLocks xmlns:a14="http://schemas.microsoft.com/office/drawing/2010/main" noRot="1" noChangeAspect="1" noEditPoints="1" noChangeArrowheads="1" noChangeShapeType="1"/>
            </xdr14:cNvContentPartPr>
          </xdr14:nvContentPartPr>
          <xdr14:nvPr macro=""/>
          <xdr14:xfrm>
            <a:off x="2143125" y="504825"/>
            <a:ext cx="352425" cy="257175"/>
          </xdr14:xfrm>
        </xdr:contentPart>
      </mc:Choice>
      <mc:Fallback>
        <xdr:pic>
          <xdr:nvPicPr>
            <xdr:cNvPr id="6" name="Ink 16"/>
            <xdr:cNvPicPr>
              <a:picLocks noRot="1" noChangeAspect="1" noEditPoints="1" noChangeArrowheads="1" noChangeShapeType="1"/>
            </xdr:cNvPicPr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2129446" y="491138"/>
              <a:ext cx="379784" cy="284549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247650</xdr:colOff>
      <xdr:row>2</xdr:row>
      <xdr:rowOff>200025</xdr:rowOff>
    </xdr:from>
    <xdr:to>
      <xdr:col>4</xdr:col>
      <xdr:colOff>333375</xdr:colOff>
      <xdr:row>3</xdr:row>
      <xdr:rowOff>19050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8">
          <xdr14:nvContentPartPr>
            <xdr14:cNvPr id="7" name="Ink 17"/>
            <xdr14:cNvContentPartPr>
              <a14:cpLocks xmlns:a14="http://schemas.microsoft.com/office/drawing/2010/main" noRot="1" noChangeAspect="1" noEditPoints="1" noChangeArrowheads="1" noChangeShapeType="1"/>
            </xdr14:cNvContentPartPr>
          </xdr14:nvContentPartPr>
          <xdr14:nvPr macro=""/>
          <xdr14:xfrm>
            <a:off x="2686050" y="628650"/>
            <a:ext cx="85725" cy="57150"/>
          </xdr14:xfrm>
        </xdr:contentPart>
      </mc:Choice>
      <mc:Fallback>
        <xdr:pic>
          <xdr:nvPicPr>
            <xdr:cNvPr id="7" name="Ink 17"/>
            <xdr:cNvPicPr>
              <a:picLocks noRot="1" noChangeAspect="1" noEditPoints="1" noChangeArrowheads="1" noChangeShapeType="1"/>
            </xdr:cNvPicPr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2672363" y="614992"/>
              <a:ext cx="113099" cy="84467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371475</xdr:colOff>
      <xdr:row>2</xdr:row>
      <xdr:rowOff>104775</xdr:rowOff>
    </xdr:from>
    <xdr:to>
      <xdr:col>5</xdr:col>
      <xdr:colOff>419100</xdr:colOff>
      <xdr:row>3</xdr:row>
      <xdr:rowOff>66675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0">
          <xdr14:nvContentPartPr>
            <xdr14:cNvPr id="8" name="Ink 18"/>
            <xdr14:cNvContentPartPr>
              <a14:cpLocks xmlns:a14="http://schemas.microsoft.com/office/drawing/2010/main" noRot="1" noChangeAspect="1" noEditPoints="1" noChangeArrowheads="1" noChangeShapeType="1"/>
            </xdr14:cNvContentPartPr>
          </xdr14:nvContentPartPr>
          <xdr14:nvPr macro=""/>
          <xdr14:xfrm>
            <a:off x="3419475" y="533400"/>
            <a:ext cx="47625" cy="200025"/>
          </xdr14:xfrm>
        </xdr:contentPart>
      </mc:Choice>
      <mc:Fallback>
        <xdr:pic>
          <xdr:nvPicPr>
            <xdr:cNvPr id="8" name="Ink 18"/>
            <xdr:cNvPicPr>
              <a:picLocks noRot="1" noChangeAspect="1" noEditPoints="1" noChangeArrowheads="1" noChangeShapeType="1"/>
            </xdr:cNvPicPr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3405765" y="519729"/>
              <a:ext cx="75045" cy="227367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571500</xdr:colOff>
      <xdr:row>2</xdr:row>
      <xdr:rowOff>114300</xdr:rowOff>
    </xdr:from>
    <xdr:to>
      <xdr:col>6</xdr:col>
      <xdr:colOff>333375</xdr:colOff>
      <xdr:row>3</xdr:row>
      <xdr:rowOff>57150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2">
          <xdr14:nvContentPartPr>
            <xdr14:cNvPr id="9" name="Ink 19"/>
            <xdr14:cNvContentPartPr>
              <a14:cpLocks xmlns:a14="http://schemas.microsoft.com/office/drawing/2010/main" noRot="1" noChangeAspect="1" noEditPoints="1" noChangeArrowheads="1" noChangeShapeType="1"/>
            </xdr14:cNvContentPartPr>
          </xdr14:nvContentPartPr>
          <xdr14:nvPr macro=""/>
          <xdr14:xfrm>
            <a:off x="3619500" y="542925"/>
            <a:ext cx="371475" cy="180975"/>
          </xdr14:xfrm>
        </xdr:contentPart>
      </mc:Choice>
      <mc:Fallback>
        <xdr:pic>
          <xdr:nvPicPr>
            <xdr:cNvPr id="9" name="Ink 19"/>
            <xdr:cNvPicPr>
              <a:picLocks noRot="1" noChangeAspect="1" noEditPoints="1" noChangeArrowheads="1" noChangeShapeType="1"/>
            </xdr:cNvPicPr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3605822" y="529253"/>
              <a:ext cx="398832" cy="208319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581025</xdr:colOff>
      <xdr:row>2</xdr:row>
      <xdr:rowOff>123825</xdr:rowOff>
    </xdr:from>
    <xdr:to>
      <xdr:col>13</xdr:col>
      <xdr:colOff>209550</xdr:colOff>
      <xdr:row>5</xdr:row>
      <xdr:rowOff>180975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4">
          <xdr14:nvContentPartPr>
            <xdr14:cNvPr id="10" name="Ink 20"/>
            <xdr14:cNvContentPartPr>
              <a14:cpLocks xmlns:a14="http://schemas.microsoft.com/office/drawing/2010/main" noRot="1" noChangeAspect="1" noEditPoints="1" noChangeArrowheads="1" noChangeShapeType="1"/>
            </xdr14:cNvContentPartPr>
          </xdr14:nvContentPartPr>
          <xdr14:nvPr macro=""/>
          <xdr14:xfrm>
            <a:off x="3019425" y="552450"/>
            <a:ext cx="5114925" cy="676275"/>
          </xdr14:xfrm>
        </xdr:contentPart>
      </mc:Choice>
      <mc:Fallback>
        <xdr:pic>
          <xdr:nvPicPr>
            <xdr:cNvPr id="10" name="Ink 20"/>
            <xdr:cNvPicPr>
              <a:picLocks noRot="1" noChangeAspect="1" noEditPoints="1" noChangeArrowheads="1" noChangeShapeType="1"/>
            </xdr:cNvPicPr>
          </xdr:nvPicPr>
          <xdr:blipFill>
            <a:blip xmlns:r="http://schemas.openxmlformats.org/officeDocument/2006/relationships" r:embed="rId15"/>
            <a:stretch>
              <a:fillRect/>
            </a:stretch>
          </xdr:blipFill>
          <xdr:spPr>
            <a:xfrm>
              <a:off x="3005745" y="538773"/>
              <a:ext cx="5142285" cy="703628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11</xdr:col>
      <xdr:colOff>390525</xdr:colOff>
      <xdr:row>4</xdr:row>
      <xdr:rowOff>57150</xdr:rowOff>
    </xdr:from>
    <xdr:to>
      <xdr:col>13</xdr:col>
      <xdr:colOff>123825</xdr:colOff>
      <xdr:row>5</xdr:row>
      <xdr:rowOff>171450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6">
          <xdr14:nvContentPartPr>
            <xdr14:cNvPr id="11" name="Ink 21"/>
            <xdr14:cNvContentPartPr>
              <a14:cpLocks xmlns:a14="http://schemas.microsoft.com/office/drawing/2010/main" noRot="1" noChangeAspect="1" noEditPoints="1" noChangeArrowheads="1" noChangeShapeType="1"/>
            </xdr14:cNvContentPartPr>
          </xdr14:nvContentPartPr>
          <xdr14:nvPr macro=""/>
          <xdr14:xfrm>
            <a:off x="7096125" y="914400"/>
            <a:ext cx="952500" cy="304800"/>
          </xdr14:xfrm>
        </xdr:contentPart>
      </mc:Choice>
      <mc:Fallback>
        <xdr:pic>
          <xdr:nvPicPr>
            <xdr:cNvPr id="11" name="Ink 21"/>
            <xdr:cNvPicPr>
              <a:picLocks noRot="1" noChangeAspect="1" noEditPoints="1" noChangeArrowheads="1" noChangeShapeType="1"/>
            </xdr:cNvPicPr>
          </xdr:nvPicPr>
          <xdr:blipFill>
            <a:blip xmlns:r="http://schemas.openxmlformats.org/officeDocument/2006/relationships" r:embed="rId17"/>
            <a:stretch>
              <a:fillRect/>
            </a:stretch>
          </xdr:blipFill>
          <xdr:spPr>
            <a:xfrm>
              <a:off x="7082446" y="900725"/>
              <a:ext cx="979858" cy="332149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26312" units="in"/>
          <inkml:channel name="Y" type="integer" max="16520" units="in"/>
        </inkml:traceFormat>
        <inkml:channelProperties>
          <inkml:channelProperty channel="X" name="resolution" value="2540.01343" units="1/in"/>
          <inkml:channelProperty channel="Y" name="resolution" value="2540.36597" units="1/in"/>
        </inkml:channelProperties>
      </inkml:inkSource>
    </inkml:context>
    <inkml:brush xml:id="br0">
      <inkml:brushProperty name="width" value="0.0762" units="cm"/>
      <inkml:brushProperty name="height" value="0.0762" units="cm"/>
      <inkml:brushProperty name="color" value="#333399"/>
      <inkml:brushProperty name="fitToCurve" value="1"/>
    </inkml:brush>
  </inkml:definitions>
  <inkml:trace contextRef="#ctx0" brushRef="#br0">476 158,'0'0,"0"0,3 12,-3-12,0 0,0 0,0 0,0 0,0 0,13-2,-13 2,2-13,-2 13,-5-24,0 7,-3-1,-3-2,1 1,-8 0,-3 2,1 6,-6 4,0 4,-4 6,3 4,-3 8,5 7,7 4,0 9,14 3,4 13,9 3,-3 13,11 4,-2 4,1 3,-1 0,-6-2,-3-2,2-8,-7-6,1-10,-2-3,-2-8,0-6,1-7,-1-7,-4-4,6-15,-9 12,9-12,-3-17,0 0,-6-6,1-10</inkml:trace>
  <inkml:trace contextRef="#ctx0" brushRef="#br0">0 661,'11'-12,"5"12,4-5,10 4,13-4,-2 6,7-7,-4 7,-3-4,3-5,-4 6,-6-3,-8-2,0-2</inkml:trace>
  <inkml:trace contextRef="#ctx0" brushRef="#br0">4727 718,'12'-3,"-12"3,0 0,11-11,-11 11,0 0,0 0,0 0,0 0,0 0,21-4,-4-4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26312" units="in"/>
          <inkml:channel name="Y" type="integer" max="16520" units="in"/>
        </inkml:traceFormat>
        <inkml:channelProperties>
          <inkml:channelProperty channel="X" name="resolution" value="2540.01343" units="1/in"/>
          <inkml:channelProperty channel="Y" name="resolution" value="2540.36597" units="1/in"/>
        </inkml:channelProperties>
      </inkml:inkSource>
    </inkml:context>
    <inkml:brush xml:id="br0">
      <inkml:brushProperty name="width" value="0.0762" units="cm"/>
      <inkml:brushProperty name="height" value="0.0762" units="cm"/>
      <inkml:brushProperty name="color" value="#333399"/>
      <inkml:brushProperty name="fitToCurve" value="1"/>
    </inkml:brush>
  </inkml:definitions>
  <inkml:trace contextRef="#ctx0" brushRef="#br0">141 2,'-19'-6,"6"11,1 3,-8 10,10 0,-11 15,9 1,-3 13,6 3,0 7,9 0,2 3,5-6,6-1,1-6,2-7,4-9,1-7,-4-5,4-15,-4 1,8-12,-10-3,9-10</inkml:trace>
  <inkml:trace contextRef="#ctx0" brushRef="#br0">588 245,'0'0,"-16"4,-6 6,5 4,-8 10,4-3,-7 9,5-3,-1 3,1-4,3 0,-5-3,9-9,-10 1,8-14,0-1,3-9,-1-3,1-8</inkml:trace>
  <inkml:trace contextRef="#ctx0" brushRef="#br0">199 256,'12'-2,"3"2,4 9,10-7,-5 16,15-6,-12 10,12-5,-6 1,0-2,-2 0,-4 3,7-13,-8 5,2-8,-4-2,1-6,0-5</inkml:trace>
  <inkml:trace contextRef="#ctx0" brushRef="#br0">843 6,'0'0,"19"9,-5 2,-5 17,13-3,-9 16,5 4,-7 11,4 4,-8 2,0 4,-6-2,-7-4,-2-6,-2-9,-1-10,-4-3,10-18,5-14,0 0,0 0,0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26312" units="in"/>
          <inkml:channel name="Y" type="integer" max="16520" units="in"/>
        </inkml:traceFormat>
        <inkml:channelProperties>
          <inkml:channelProperty channel="X" name="resolution" value="2540.01343" units="1/in"/>
          <inkml:channelProperty channel="Y" name="resolution" value="2540.36597" units="1/in"/>
        </inkml:channelProperties>
      </inkml:inkSource>
    </inkml:context>
    <inkml:brush xml:id="br0">
      <inkml:brushProperty name="width" value="0.0762" units="cm"/>
      <inkml:brushProperty name="height" value="0.0762" units="cm"/>
      <inkml:brushProperty name="color" value="#333399"/>
      <inkml:brushProperty name="fitToCurve" value="1"/>
    </inkml:brush>
  </inkml:definitions>
  <inkml:trace contextRef="#ctx0" brushRef="#br0">0 55,'0'0,"0"0,0 0,16 1,7-7,0 2,6-4,-2-2,-1 3,0-2,-7 3,-6 0,-13 6,0 0</inkml:trace>
  <inkml:trace contextRef="#ctx0" brushRef="#br0">31 135,'18'10,"-3"-3,7-6,1 3,4-4,0 0,-2-4,-4-3,-5 2,-4-4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26312" units="in"/>
          <inkml:channel name="Y" type="integer" max="16520" units="in"/>
        </inkml:traceFormat>
        <inkml:channelProperties>
          <inkml:channelProperty channel="X" name="resolution" value="2540.01343" units="1/in"/>
          <inkml:channelProperty channel="Y" name="resolution" value="2540.36597" units="1/in"/>
        </inkml:channelProperties>
      </inkml:inkSource>
    </inkml:context>
    <inkml:brush xml:id="br0">
      <inkml:brushProperty name="width" value="0.0762" units="cm"/>
      <inkml:brushProperty name="height" value="0.0762" units="cm"/>
      <inkml:brushProperty name="color" value="#333399"/>
      <inkml:brushProperty name="fitToCurve" value="1"/>
    </inkml:brush>
  </inkml:definitions>
  <inkml:trace contextRef="#ctx0" brushRef="#br0">84 37,'0'0,"6"-13,-6 13,7-13,-7 13,0 0,1-11,-1 11,0 0,-11 14,0 4,3-2,-5 10,4-1,-3 4,3-2,2-3,-1-1,3-5,3-4,2-14,-3 12,3-12,0 0,8-14,-2 0,-1-3,-1-3,1-1,-3-1,0 2,-1 1,-1 6,1 1,-1 12,5-13,-5 13,0 0,9 11,-3 1,-1 3,0 4,0 3,1 4,-2 3,1 4,1 0,-1 0,-1 3,3-2,-4-1,1-1,0-6,-2-2,-2-5,-3-2,0-5,3-12,-15 16,15-16,-25 9,11-9,1 2,-1-2,1 0,13 0,-18-3,18 3,0 0,0 0,0 0,16-1,-3-2,0 4,6-6,-1 4,0-3,-1-1,-1-1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ax="26312" units="in"/>
          <inkml:channel name="Y" type="integer" max="16520" units="in"/>
        </inkml:traceFormat>
        <inkml:channelProperties>
          <inkml:channelProperty channel="X" name="resolution" value="2540.01343" units="1/in"/>
          <inkml:channelProperty channel="Y" name="resolution" value="2540.36597" units="1/in"/>
        </inkml:channelProperties>
      </inkml:inkSource>
    </inkml:context>
    <inkml:brush xml:id="br0">
      <inkml:brushProperty name="width" value="0.0762" units="cm"/>
      <inkml:brushProperty name="height" value="0.0762" units="cm"/>
      <inkml:brushProperty name="color" value="#333399"/>
      <inkml:brushProperty name="fitToCurve" value="1"/>
    </inkml:brush>
  </inkml:definitions>
  <inkml:trace contextRef="#ctx0" brushRef="#br0">32 105,'0'0,"-12"-6,12 6,0 0,-14 8,14-8,-5 14,5-14,0 21,0-21,7 23,-7-23,15 23,-5-11,6 1,3 1,2 2,4 0,2 3,2-1,-1 1,2 2,-5-2,-3 3,-4-2,-6-2,-5 0,-6-1,-6-3,-6 0,-6-4,-5-3,-3-2,-2-4,0-2,-1-4,6-5,-2-1,11-9,-1-1,6-5,3-3,4-2</inkml:trace>
  <inkml:trace contextRef="#ctx0" brushRef="#br0">50 155,'-14'-17,"14"17,0 0,5-16,12 5,-2 4,9-6,2 3,3-4,1-1,-1 2,-1 2,-2 0,-2 1,-9 6,1-1,-16 5,15 4,-15-4,8 13</inkml:trace>
  <inkml:trace contextRef="#ctx0" brushRef="#br0">974 219,'0'0,"0"0,0 0,-18 8,18-8,-28 23,11-10,-10 11,6-5,-6 9,6-3,0 0,1-5,4 1,2-4,5-4,-3 0,12-13,0 0,0 0,-11 8,11-8,-1-17</inkml:trace>
  <inkml:trace contextRef="#ctx0" brushRef="#br0">634 232,'0'0,"0"0,0 0,0 0,18 4,-8 10,13-5,-4 13,8-2,-4 3,5-3,0 2,4-3,3-1,-5 0,4-7,-5 1,-3-2,-7-3,-3 1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ax="26312" units="in"/>
          <inkml:channel name="Y" type="integer" max="16520" units="in"/>
        </inkml:traceFormat>
        <inkml:channelProperties>
          <inkml:channelProperty channel="X" name="resolution" value="2540.01343" units="1/in"/>
          <inkml:channelProperty channel="Y" name="resolution" value="2540.36597" units="1/in"/>
        </inkml:channelProperties>
      </inkml:inkSource>
    </inkml:context>
    <inkml:brush xml:id="br0">
      <inkml:brushProperty name="width" value="0.0762" units="cm"/>
      <inkml:brushProperty name="height" value="0.0762" units="cm"/>
      <inkml:brushProperty name="color" value="#333399"/>
      <inkml:brushProperty name="fitToCurve" value="1"/>
    </inkml:brush>
  </inkml:definitions>
  <inkml:trace contextRef="#ctx0" brushRef="#br0">53 796,'0'0,"0"0,0 0,0 0,0 0,0 0,0 0,0 0,0 0,0 0,0 0,-12-1,12 1,-13 3,13-3,-15 2,15-2,-13 4,13-4,0 0,0 0,0 0,0 0,12 5,0-4,5 1,5-2,1 1,6-1,3-1,1 1,3 1,2-2,2 1,-1-2,3 2,-3 2,-2-2,0 1,1 0,2 1,-1-1,2 0,-1 0,2 1,1-2,-1 1,-1 0,-3 2,-1-3,0 1,0 0,0 1,1-4,0 2,1-1,1 1,-2 0,1 0,-2 0,-3 1,2 1,-1 0,1 0,1-1,2-1,-1 1,1-1,1 0,-2 1,1-2,-2 2,-3-1,-1 2,-1-1,0 0,0-1,2 0,0 0,1 0,1 0,0-1,0 1,-2-1,2-1,-2 2,-1 0,-1-1,2 1,0 0,0 0,1 0,-2 0,0 1,2-1,-3 0,0 0,-2 2,1-2,-3 0,0 1,-1-2,0 2,1-1,0 1,2-1,1 2,0-2,-3 0,4 0,-3 0,0 0,1 0,-2-2,1 2,2 0,-1 2,-1-2,1 1,-2 0,0 0,0-1,-1 3,-1-3,-2 1,2 1,-3-4,-2 4,1-4,-4 4,0-5,-3 4,0-2,-3 1,1-1,-13 1,14 0,-14 0,0 0,0 0,0 0,-18-2,4 0,-4 1,0-5</inkml:trace>
  <inkml:trace contextRef="#ctx0" brushRef="#br0">395 1084,'0'0,"0"0,0 0,0 0,0 0,0 0,0 0,-17 25,12-5,-9 14,5 5,-3 12,5 3,2 9,6-1,3 2,7-2,6-4,3-2,8-9,0-9,2-7,-3-8,-1-10,1-10</inkml:trace>
  <inkml:trace contextRef="#ctx0" brushRef="#br0">807 1235,'0'0,"0"0,0 0,0 0,0 0,-1 18,-6-3,5-2,-3 7,2-5,-1 2,2-3,2-14,-5 18,5-18,0 0,0 0,0 0,7-18,-4 4,1-2,-1-2,0-1,1 4,-2-1,0 5,-2 11,2-12,-2 12,0 0,4 22,1-3,-2 6,3 3,2 5,-2 5,2 0,-2 0,1-2,-4-3,0-3,-3-5,-3-3,1-6,-5-5,7-11,-16 9,16-9,-21-6,10-2,-2-1,13 9,-19-21,19 21,-14-16,14 16,-3-12,3 12,16-6,-16 6,25-2,-8 4,2-2,-4 4,8-2,-1 1,0-3,2 0,3-2</inkml:trace>
  <inkml:trace contextRef="#ctx0" brushRef="#br0">1406 1376,'0'0,"-16"6,16-6,-5 15,5-15,0 31,5-16,-7 9,6-5,-3 7,0-6,0-1,2-3,1-5,-4-11,6 16,-6-16,0 0,0 0,0 0,-16 1,16-1</inkml:trace>
  <inkml:trace contextRef="#ctx0" brushRef="#br0">1229 1477,'0'0,"0"0,0 0,14-16,-1 19,10-8,-2 5,8-1,5-1,0 4,6-5,3-1,1-1,1-1,3-1</inkml:trace>
  <inkml:trace contextRef="#ctx0" brushRef="#br0">2261 1335,'13'-11,"-13"11,0 0,0 0,0 0,0 0,-14 13,14-13,-29 30,12-9,-8 7,4-2,-6 1,5-2,0-1,3-2,5-5,-1-3,15-14,-12 16,12-16,0 0,0 0,-3-16</inkml:trace>
  <inkml:trace contextRef="#ctx0" brushRef="#br0">1965 1369,'-7'-16,"7"16,0 0,17-2,-17 2,23 11,-13 3,10-4,-3 9,5-1,-2 6,6-1,-1 2,2-2,1 0,3-1,-2-3,0-5,2-6,-5 0,2-6,-9 2,5-10,-5 1,0-9,-1 2,0-6</inkml:trace>
  <inkml:trace contextRef="#ctx0" brushRef="#br0">2506 1141,'0'0,"-9"-13,9 13,0 0,0 0,0 0,0 0,0 0,0 0,0 0,0 0,0 0,0 0,-14 1,14-1,0 0,0 0,0 0,0 0,-14 0,14 0,0 0,0 0,-3-14,3 14,4-13,-4 13,14-11,-14 11,23-14,-8 7,1 3,0 1,1 4,-4-1,-1 5,-12-5,15 18,-14-6,-1 2,-4 4,-4-1,-1 1,-3 0,-1 1,-1-4,0 2,0-3,1-4,13-10,-19 17,19-17,0 0,0 0,-4 12,4-12,18 1,-7 0,5-1,2 2,-1-1,1-2,-5-1,0 4,-13-2,18-2,-18 2,0 0,0 0,0 0,14 0,-14 0</inkml:trace>
  <inkml:trace contextRef="#ctx0" brushRef="#br0">2918 1144,'-5'-16,"5"16,-6-11,6 11,0 0,0 0,-8-12,8 12,0 0,0 0,17 15,-7-2,6 2,1 8,7 1,-2 8,2 4,-2 7,-8 4,-5 6,-7 1,-7 3,-6-3,-7 1,-5-3,-1-6,2-9,0-5,6-3,2-6,2-8,12-15,-9 18,9-18,12-6,-12 6,23-23,-9 2,4-2</inkml:trace>
  <inkml:trace contextRef="#ctx0" brushRef="#br0">3307 1036,'-10'-12,"10"12,-13-3,13 3,-14 2,14-2,0 0,-11-11,11 11,0 0,0 0,0 0,0 0,8-15,-8 15,19-4,-8 2,2-1,1 2,-1 1,0 1,-13-1,19 5,-19-5,13 14,-13-14,1 21,-5-10,-2 2,-3 3,-3 2,1-2,-3 1,1-3,0 2,2-3,2 0,9-13,-9 16,9-16,0 0,5 14,-5-14,19 3,-8-4,2 1,1 1,0-2,-1 2,1 0,-2 1,-12-2,20 0,-20 0,13 3,-13-3,0 0,0 0,0 0,0 0,-9 13,9-13,-13-4</inkml:trace>
  <inkml:trace contextRef="#ctx0" brushRef="#br0">4152 762,'0'0,"0"0,-11-11,11 11,0 0,-13 2,13-2,0 0,-13-3,13 3,0 0,-14 6,14-6,0 0,0 0,16 11,-1-9,4 0,5 0,6-1,3-1,3 0,-2-1,1-3,-9 6,1-5,-9 7,-6-3,-12-1,0 0,11-2</inkml:trace>
  <inkml:trace contextRef="#ctx0" brushRef="#br0">5380 515,'0'0,"0"0,-12-4,12 4,-18 5,18-5,-24 13,12-3,-5 8,7 3,-3 6,7 0,0 6,7-2,2 2,8-2,3-2,7-9,5-3,2-9,3-6,1-7,-3-7,-4-6,-6-7,-9-6,-5-4,-8 0,-4-1,-11 3,-2 2,-7 4,0 8,1 5,3 3,-1 9,8 2,16 0,-17 18,17-18,8 22,6-12</inkml:trace>
  <inkml:trace contextRef="#ctx0" brushRef="#br0">5647 861,'0'0,"-13"0,13 0,0 0,0 0,0 0,18-7,-1 2,-2 4,8-6</inkml:trace>
  <inkml:trace contextRef="#ctx0" brushRef="#br0">6105 515,'0'0,"0"0,-11-13,11 13,-19 1,19-1,-24 8,7-3,-6 8,4-2,-5 9,4 1,1 5,5 0,3 4,8-3,5 2,4-3,8-2,5-6,3-1,5-7,2-3,3-5,1-4,-1-3,-1-4,-3-3,-3-2,-7 0,-4-2,-9 2,-2-3,-11 3,-5 3,-8 3,-4 3,-3 5,0 2,0 5,-4 2,5 5,2 0,6-1,10 2,-3 1,11-3,1-13,14 16,1-14,5-2</inkml:trace>
  <inkml:trace contextRef="#ctx0" brushRef="#br0">6335 560,'0'0,"-11"-6,11 6,-17 9,17-9,0 0,-9 15,9-15,3 15,-3-15,27 14,-7-6,6-4,2 2,2 4,2-3,-4 3,-2 4,-2 1,-4 1,-2 2,-4 0,-3-4,-6 4,-4-3,-6-4,5-11,-27 19,8-12,-4-1,-3-2,0-3,1-1,4-2,-2-2,7-4,-3 3,6-5,4-3,3 1,4-3,-2 0</inkml:trace>
  <inkml:trace contextRef="#ctx0" brushRef="#br0">6305 527,'15'-12,"-4"4,10-1,4-5,1 6,8-7,-2 4,5-2,-2 2,-7 1,-1-3,-4 5,-11 3,-12 5,12-9</inkml:trace>
  <inkml:trace contextRef="#ctx0" brushRef="#br0">7219 338,'2'-18,"-2"18,1-16,-1 16,2-18,-2 18,0-12,0 12,0 0,0 0,0 0,0 0,-3 19,-2 6,5 0,-6 14,4 1,-5 9,3-2,-1 5,2-7,-1-3,3-7,1-5,0-7,1-5,-1-18,5 17,-5-17,0 0,0 0,0 0,-11-16,6 2,0-5,-4-3</inkml:trace>
  <inkml:trace contextRef="#ctx0" brushRef="#br0">6838 295,'0'0,"-18"-3,18 3,-11-1,11 1,0 0,0 0,14 0,4-2,15-1,5-4,15-3,8 1,12-4,4 3,4-3,-1 3,-4 1,-6 3,-12 1,-6 1,-18 7,-5-4,-11 2,-18-1,0 0,-1 13</inkml:trace>
  <inkml:trace contextRef="#ctx0" brushRef="#br0">7667 639,'0'0,"0"0,-3-14,3 14,-5-13,5 13,-13-13,13 13,-20-10,3 8,1-2,-6 5,-2-1,-2 4,3 2,-4 1,7 6,-2 2,3 0,1 2,7 1,0 3,8-3,1 4,6-7,4 2,10-4,2-3,4-2,3-6,4-2,-1-6,0-3,-5-5,-3 0,-4-4,-5 0,-4 0,-6 1,-1 4,-2 13,-5-17,5 17,0 0,-13 4,13-4,-9 22,5-9,3 1,0 0,3 0,2-1,-4-13,17 17,-5-13,5-3,1-2,1-4,0-2,4-2,-5 0,1-1,-2 0,-5-3,1 1,0 1,-2 2,-11 9,21-15,-21 15,14-3,-14 3,9 14,-8-1,-1 1,-2 2,0 2,0-1,0-3,2-1,0-13,3 14,-3-14,0 0,11 2,-11-2,12-12,-3 0,1 1,3-5,0 0,1-1,1 0,3 1,-2 0,1 2,0 2,-5 5,1-1,-1 3,-12 5,14-7,-14 7,0 0,0 0,0 0,7 17,-7-17,-1 22,0-9,1 1,-1 1,1 1,-3 1,6-2,-3-2,0-2,3 1,-3-12,12 17,-1-12,3-1,3-3,5-1,-1-3,0 0,-3 0,1-7,-19 10,18-16,-18 16,-4-18,0 5</inkml:trace>
  <inkml:trace contextRef="#ctx0" brushRef="#br0">8072 212,'0'0,"0"0,0 0,0 0,-3-14,3 14,0 0,12 1,1-3,0 3,9-3,-4 2,6-2,-1 0,-3 3,-2-4,-5 3,1-1,-14 1,0 0,0 0,4 12,-4-12</inkml:trace>
  <inkml:trace contextRef="#ctx0" brushRef="#br0">8466 15,'0'0,"0"0,-2-15,2 15,0 0,0 0,0 0,0 0,0 0,0 0,0 0,13 13,-13-13,5 24,-2-7,-2 2,2 2,-2 1,0 0,0-1,2-2,-3-1,0-3,-1-2,1-13,-4 20,4-20,0 0,-12 15,12-15,0 0,0 0,0 0,0 0,-2-17</inkml:trace>
  <inkml:trace contextRef="#ctx0" brushRef="#br0">8929 214,'10'-16,"-10"16,0 0,10-11,-10 11,0 0,4-12,-4 12,0 0,0 0,0 0,-11-4,11 4,0 0,-10 12,10-12,-6 15,6-15,-10 23,5-9,-5 7,0 3,-2 7,-2 4,-2 5,0 4,-2 3,4 5,-1 6,2 1,-2 3,9 4,-3 6,4 3,3 5,4-6,3 1,7-8,2-4,6-6,3-7,3-13,0-5,2-6,-5-5,-3-5,-4-3,-4-6,-12-7,12 6,-12-6,0 0,-9-13,3 2,3-5,-1-6,4-5</inkml:trace>
  <inkml:trace contextRef="#ctx0" brushRef="#br0">9284 256,'0'0,"4"-15,-4 15,5-16,-5 16,1-11,-1 11,0 0,0 0,0 0,3 18,-2 0,0 5,3 4,-3 4,2 2,-1 2,1-2,-1-2,1-4,-2-2,1-7,-2-4,0-14,2 14,-2-14,0 0,0 0,0 0,0 0,3-12,-3 12</inkml:trace>
  <inkml:trace contextRef="#ctx0" brushRef="#br0">9103 767,'-17'0,"17"0,-11-2,11 2,0 0,0 0,0 0,0 0,24-1,-8 2,12-1,3 0,7-1,3 1,5 0,-1 0,1 0,-4 1,-5 2,-5-2,-8 3,-2-3,-9 5,2-6,-15 0,0 0,0 0,0 0,0 0</inkml:trace>
  <inkml:trace contextRef="#ctx0" brushRef="#br0">9483 1036,'-8'-15,"8"15,-15 2,15-2,-24 13,12-3,-9 8,3 1,-4 7,0-2,2 3,1-1,1 0,1-3,6-2,-2-5,7-4,-5-1,11-11,0 0,0 0,0 0,-11 0,13-11</inkml:trace>
  <inkml:trace contextRef="#ctx0" brushRef="#br0">9154 1078,'-16'-8,"16"8,0 0,0 0,12 7,-7 4,6-6,1 12,6-5,-4 6,6-4,-1 5,4-3,-1 0,0-1,-3-3,-1-1,-2-2,0-2,-5-3,-11-4,22 4,-22-4,19-2,-19 2,23-11,-10 0,2-7</inkml:trace>
  <inkml:trace contextRef="#ctx0" brushRef="#br0">9626 64,'0'0,"0"0,0 0,0 0,0 0,0 0,0 0,18 8,-18-8,16 18,-5-3,3 5,-2 8,6 8,-5 9,4 5,-6 9,1 6,-7 7,1 4,-8 5,-2 0,-3 1,2-1,-5 0,5-7,-4-2,1-8,1-7,4-10,-6-6,3-10,-1-5,0-8,-1-5,8-13,-16 10,16-10,0 0,-18-5,18 5,6-13,-6 13,14-18,-2 5</inkml:trace>
  <inkml:trace contextRef="#ctx0" brushRef="#br0">10673 361,'-4'-15,"4"15,-3-15,3 15,-1-12,1 12,0 0,0 0,0 12,4 0,-4 10,4-1,-2 7,3-3,-1 3,1-4,-1-2,0-1,0-4,-2-2,1-3,-6 0,3-12,0 0,0 13,0-13,0 0,0 0</inkml:trace>
  <inkml:trace contextRef="#ctx0" brushRef="#br0">10479 486,'0'0,"-18"-5,18 5,0 0,0 0,14-4,0 6,10-5,4 3,9-4,3 3,2-3,5-1,-3 1,-2 3,-3-2,-6 2,2 0</inkml:trace>
  <inkml:trace contextRef="#ctx0" brushRef="#br0">11819 329,'0'0,"-14"-14,14 14,-12-6,0 7,12-1,-27 10,27-10,-30 26,19-11,-3 11,6-1,3 4,8-2,2 3,8-6,2-1,8-5,0-3,4-6,-2-3,1-5,-2-5,-2-2,-1-7,-9-4,2-7,-12-2,0-7,-10 3,0-3,-8 4,-2 2,-5 6,-1 6,-4 8,3 3,2 6,7 1,3 5,13-8,-9 15,9-15</inkml:trace>
  <inkml:trace contextRef="#ctx0" brushRef="#br0">12121 679,'0'0,"0"0,0 0,-14-1,14 1,4-14,-4 14,7-13,-7 13,15-16,-2 6</inkml:trace>
  <inkml:trace contextRef="#ctx0" brushRef="#br0">12555 324,'14'-17,"-14"17,7-16,-7 16,-1-13,1 13,0 0,-23-8,-2 17,6-2,-8 9,6 0,-2 9,2 1,1 5,11-1,1 1,8-3,3 1,10-4,1-3,9-6,2-1,3-5,7-4,-1-3,1-3,-5-4,1-2,-3-2,-4-2,-10-2,-4-2,-6 2,-6 1,2 11,-25-20,1 14,0 3,-2 3,-3 4,-3 3,3 3,7 0,0 2,5 1,17-13,-8 24,8-24,16 18,0-14,0-1</inkml:trace>
  <inkml:trace contextRef="#ctx0" brushRef="#br0">12826 387,'-13'-5,"13"5,0 0,-11-3,11 3,15 7,2-3,-2 5,8-1,0 3,4-1,0 5,1-3,-2 4,-1 1,-6 1,0 0,-6 0,0-2,-8 0,-4-2,-9-1,-3-4,-3-2,-9-3,-4 0,-1-4,-1-2,-2-1,12-6,-6 3,10-6,2-1,10-6,4 0</inkml:trace>
  <inkml:trace contextRef="#ctx0" brushRef="#br0">12885 351,'16'-13,"-2"4,0 0,11-5,-4 6,9-6,-7 5,5-1,-1 0,-4 6,-3-1,-2 1,0 0,-5 1,-1 2</inkml:trace>
  <inkml:trace contextRef="#ctx0" brushRef="#br0">13855 302,'0'0,"0"0,-15-6,0 20,3-2,-6 11,0-3,-5 9,3-4,-3 4,2-2,-2-2,4-3,2-1,2-6,1-1,3-2,11-12,-16 17,16-17,0 0,0 0,0 0,0 0</inkml:trace>
  <inkml:trace contextRef="#ctx0" brushRef="#br0">13522 369,'21'7,"-7"0,6 0,-9 10,6-6,-5 10,5-3,-3 4,0-2,-5 3,3-3,2-1,1-4,0 1,2-6,-3-1,-14-9,29 8,-15-6,-14-2,14-2,-14 2,4-12</inkml:trace>
  <inkml:trace contextRef="#ctx0" brushRef="#br0">11515 875,'0'0,"0"0,0 0,-6-12,6 12,-13-1,13 1,-17-1,17 1,-19-3,8 3,-1-1,-1 2,1-4,-2 5,1-5,-1 3,1-1,0 1,13 0,-18-1,18 1,-11-2,11 2,0 0,0 0,0 0,18-4,-5 4,3-1,5 1,3 0,3-1,3 2,4-1,0 1,3-1,-1 2,1-2,-2 1,1 0,-3 2,-3-1,-2 1,0 1,0-2,0 1,-1 0,2-1,1 2,-1-3,0 2,1-2,-5 0,2 1,-1 2,-1-3,-2 1,0 0,-1-1,-1 2,2-1,0 0,0-1,3 0,-3 0,4 1,-1-1,0-1,-2 1,3-1,-3 2,-1-2,3 1,-3-1,1 0,4 0,0 1,0 0,2-1,-1 2,-1-2,1 1,1 0,-3-1,1 0,1 0,-1 0,2 0,1-1,-1 1,3 0,-6 0,2 0,-2 1,-2-2,0 2,-1 1,-4-1,1-1,1 1,-1 0,1-2,2 1,2-1,-1 1,1-1,1-1,2 2,-2-2,0 3,-1-2,-3 1,2 2,-2-2,2 2,-6-4,4 4,1-4,-2 4,5-2,0 0,0 1,1-1,-28 0,62 2,-62-2,70 4,-70-4,73 2,-73-2,64 0,-64 0,0 0,55 1,-55-1,0 0,0 0,0 0,0 0,0 0,0 0,-58-4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ax="26312" units="in"/>
          <inkml:channel name="Y" type="integer" max="16520" units="in"/>
        </inkml:traceFormat>
        <inkml:channelProperties>
          <inkml:channelProperty channel="X" name="resolution" value="2540.01343" units="1/in"/>
          <inkml:channelProperty channel="Y" name="resolution" value="2540.36597" units="1/in"/>
        </inkml:channelProperties>
      </inkml:inkSource>
    </inkml:context>
    <inkml:brush xml:id="br0">
      <inkml:brushProperty name="width" value="0.0762" units="cm"/>
      <inkml:brushProperty name="height" value="0.0762" units="cm"/>
      <inkml:brushProperty name="color" value="#333399"/>
      <inkml:brushProperty name="fitToCurve" value="1"/>
    </inkml:brush>
  </inkml:definitions>
  <inkml:trace contextRef="#ctx0" brushRef="#br0">226 14,'0'0,"0"0,0 0,0 0,-13-11,13 11,0 0,-17-5,2 10,1 4,-9 12,0 4,-5 15,1 8,-2 12,8 3,7 5,12-4,7-1,9-7,9-8,7-5,14-16,-2-3,3-3,-2-8,-1-7,-2-5</inkml:trace>
  <inkml:trace contextRef="#ctx0" brushRef="#br0">538 105,'0'0,"0"0,-18-2,18 2,-15 14,11-1,-5 2,6-1,-2 3,4-5,-1 1,2-13,2 17,-2-17,0 0,0 0,0 0,10-14,-7 2,-2 1,0-3,0 1,-1 0,0 13,0-16,0 16,0 0,0 0,0 0,-1 24,2-6,2 3,0 5,2 3,0-1,0 1,1 2,1-3,-4 0,1-2,-2-3,-4-4,-2-3,-2-2,6-14,-20 17,8-15,1 0,-2-5,1-1,1-1,11 5,-19-11,19 11,-16-13,16 13,-14-14,14 14,-11-8,11 8,0 0,0 0,0 0,16 2,4 1,3-1,7-1,2-1,5-1,-5 3,1-6,-4 4,-4 0,-4-3,-4 0</inkml:trace>
  <inkml:trace contextRef="#ctx0" brushRef="#br0">1151 163,'0'0,"0"0,-12 20,22-6,-14 12,14-6,-10 9,10-4,-6 1,3-3,-1-1,-1-3,0-5,-3 0,-2-14,7 17,-7-17,0 0,0 0,-18-4</inkml:trace>
  <inkml:trace contextRef="#ctx0" brushRef="#br0">877 330,'0'0,"0"0,0 0,24-3,4-2,4 4,14-6,1 6,6-4,-2 1,-5 2,-1-5,-8 10,-5-3,-13 1,-4-1,-2 0</inkml:trace>
  <inkml:trace contextRef="#ctx0" brushRef="#br0">2090 188,'0'0,"0"0,-12 3,1-2,-7 16,0-6,-5 13,-1-3,-1 7,-2-3,-1 3,3 0,-2-1,3-3,-1-3,7-2,-1-4,8 0,11-15,-14 21,14-21,0 0,0 0,0 0,9-15</inkml:trace>
  <inkml:trace contextRef="#ctx0" brushRef="#br0">1673 215,'0'0,"0"0,0 0,0 0,15 8,-10 7,12-5,-4 11,10-5,-1 7,7-2,-1 1,4 1,-1 2,2-4,-1 0,-3-3,-3-1,-4-3,-2 2,-6-6,0-4,-14-6,18 10,-18-10,0 0,0 0,12-5</inkml:trace>
  <inkml:trace contextRef="#ctx0" brushRef="#br0">2156 75,'-5'-12,"5"12,0 0,0 0,0 0,0 0,-3-11,3 11,20-4,-6 2,2-1,4-1,0 2,-2 0,0 1,-5 4,-1-1,-12-2,13 18,-12-7,-4 5,-3-1,-2 3,-5-2,-3 4,0-1,-1-1,2-1,1-3,2 0,12-14,-13 18,13-18,0 0,7 12,-7-12,24-1,-10 1,3-2,-1 0,0 0,-2 1,-1 0,-13 1,16-4,-16 4,0 0,0 0,0 0,0 0,0 0,0 0,0 0,0 0,0 0,0 0,0 0</inkml:trace>
  <inkml:trace contextRef="#ctx0" brushRef="#br0">2477 65,'-3'-13,"3"13,-3-14,3 14,0 0,1 13,-1-13,10 23,2-8,2 8,2 1,4 7,0-1,0 11,-2 2,-1 10,-3 0,-6 5,-4 1,-7 0,0-4,-6-7,-3-6,-4-7,-3-6,5-3,1-9,-3-4,3-6,13-7,-17 11,17-11,0 0,0-15,0 15,7-17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"/>
  <sheetViews>
    <sheetView tabSelected="1" topLeftCell="A27" workbookViewId="0">
      <selection activeCell="J85" sqref="J85"/>
    </sheetView>
  </sheetViews>
  <sheetFormatPr defaultRowHeight="15" x14ac:dyDescent="0.25"/>
  <sheetData>
    <row r="1" spans="1:11" ht="18.75" x14ac:dyDescent="0.3">
      <c r="A1" s="1" t="s">
        <v>2</v>
      </c>
    </row>
    <row r="3" spans="1:11" ht="18.75" x14ac:dyDescent="0.3">
      <c r="B3" s="2"/>
    </row>
    <row r="5" spans="1:11" x14ac:dyDescent="0.25">
      <c r="F5" s="3"/>
      <c r="G5" s="4"/>
    </row>
    <row r="9" spans="1:11" ht="18.75" x14ac:dyDescent="0.3">
      <c r="A9" s="2" t="s">
        <v>3</v>
      </c>
    </row>
    <row r="11" spans="1:11" ht="18.75" x14ac:dyDescent="0.35">
      <c r="B11" s="5" t="s">
        <v>16</v>
      </c>
      <c r="C11" s="5" t="s">
        <v>17</v>
      </c>
      <c r="D11" s="5" t="s">
        <v>18</v>
      </c>
      <c r="E11" s="5" t="s">
        <v>19</v>
      </c>
      <c r="F11" s="5" t="s">
        <v>20</v>
      </c>
      <c r="J11" s="5" t="s">
        <v>0</v>
      </c>
      <c r="K11" s="5" t="s">
        <v>1</v>
      </c>
    </row>
    <row r="12" spans="1:11" x14ac:dyDescent="0.25">
      <c r="B12">
        <v>1E-3</v>
      </c>
      <c r="C12">
        <f>( 1.5*B12/(1+B12^2)^2 ) - 0.65*ATAN(1/B12) + 0.65*B12/(1+B12^2)</f>
        <v>-1.0182176162833443</v>
      </c>
      <c r="D12">
        <v>0.01</v>
      </c>
      <c r="E12">
        <f>( 1.5*D12/(1+D12^2)^2 ) - 0.65*ATAN(1/D12) + 0.65*D12/(1+D12^2)</f>
        <v>-0.993021478555417</v>
      </c>
      <c r="F12">
        <f>D12 - E12*(D12-B12)/(E12-C12)</f>
        <v>0.36470489181732052</v>
      </c>
      <c r="J12">
        <v>1E-3</v>
      </c>
      <c r="K12">
        <f>( 1.5*J12/(1+J12^2)^2 ) - 0.65*ATAN(1/J12) + 0.65*J12/(1+J12^2)</f>
        <v>-1.0182176162833443</v>
      </c>
    </row>
    <row r="13" spans="1:11" x14ac:dyDescent="0.25">
      <c r="B13">
        <f>D12</f>
        <v>0.01</v>
      </c>
      <c r="C13">
        <f>( 1.5*B13/(1+B13^2)^2 ) - 0.65*ATAN(1/B13) + 0.65*B13/(1+B13^2)</f>
        <v>-0.993021478555417</v>
      </c>
      <c r="D13">
        <f>F12</f>
        <v>0.36470489181732052</v>
      </c>
      <c r="E13">
        <f>( 1.5*D13/(1+D13^2)^2 ) - 0.65*ATAN(1/D13) + 0.65*D13/(1+D13^2)</f>
        <v>-0.1583214327451799</v>
      </c>
      <c r="F13">
        <f>D13 - E13*(D13-B13)/(E13-C13)</f>
        <v>0.43198341534936446</v>
      </c>
      <c r="J13">
        <v>0.1</v>
      </c>
      <c r="K13">
        <f>( 1.5*J13/(1+J13^2)^2 ) - 0.65*ATAN(1/J13) + 0.65*J13/(1+J13^2)</f>
        <v>-0.74483214524282504</v>
      </c>
    </row>
    <row r="14" spans="1:11" x14ac:dyDescent="0.25">
      <c r="B14">
        <f t="shared" ref="B14:B16" si="0">D13</f>
        <v>0.36470489181732052</v>
      </c>
      <c r="C14">
        <f t="shared" ref="C14:C17" si="1">( 1.5*B14/(1+B14^2)^2 ) - 0.65*ATAN(1/B14) + 0.65*B14/(1+B14^2)</f>
        <v>-0.1583214327451799</v>
      </c>
      <c r="D14">
        <f t="shared" ref="D14:D16" si="2">F13</f>
        <v>0.43198341534936446</v>
      </c>
      <c r="E14">
        <f t="shared" ref="E14:E17" si="3">( 1.5*D14/(1+D14^2)^2 ) - 0.65*ATAN(1/D14) + 0.65*D14/(1+D14^2)</f>
        <v>-5.9139412589141183E-2</v>
      </c>
      <c r="F14">
        <f t="shared" ref="F14:F16" si="4">D14 - E14*(D14-B14)/(E14-C14)</f>
        <v>0.47209968193972129</v>
      </c>
      <c r="J14">
        <v>0.5</v>
      </c>
      <c r="K14">
        <f>( 1.5*J14/(1+J14^2)^2 ) - 0.65*ATAN(1/J14) + 0.65*J14/(1+J14^2)</f>
        <v>2.0353333433841159E-2</v>
      </c>
    </row>
    <row r="15" spans="1:11" x14ac:dyDescent="0.25">
      <c r="B15">
        <f t="shared" si="0"/>
        <v>0.43198341534936446</v>
      </c>
      <c r="C15">
        <f t="shared" si="1"/>
        <v>-5.9139412589141183E-2</v>
      </c>
      <c r="D15">
        <f t="shared" si="2"/>
        <v>0.47209968193972129</v>
      </c>
      <c r="E15">
        <f t="shared" si="3"/>
        <v>-9.8374162027818346E-3</v>
      </c>
      <c r="F15">
        <f t="shared" si="4"/>
        <v>0.48010423428803711</v>
      </c>
      <c r="J15">
        <v>1</v>
      </c>
      <c r="K15">
        <f>( 1.5*J15/(1+J15^2)^2 ) - 0.65*ATAN(1/J15) + 0.65*J15/(1+J15^2)</f>
        <v>0.18949119379165863</v>
      </c>
    </row>
    <row r="16" spans="1:11" x14ac:dyDescent="0.25">
      <c r="B16">
        <f t="shared" si="0"/>
        <v>0.47209968193972129</v>
      </c>
      <c r="C16">
        <f t="shared" si="1"/>
        <v>-9.8374162027818346E-3</v>
      </c>
      <c r="D16">
        <f t="shared" si="2"/>
        <v>0.48010423428803711</v>
      </c>
      <c r="E16">
        <f t="shared" si="3"/>
        <v>-8.4033469789834836E-4</v>
      </c>
      <c r="F16">
        <f t="shared" si="4"/>
        <v>0.48085186595901647</v>
      </c>
      <c r="J16">
        <v>2</v>
      </c>
      <c r="K16">
        <f>( 1.5*J16/(1+J16^2)^2 ) - 0.65*ATAN(1/J16) + 0.65*J16/(1+J16^2)</f>
        <v>7.8629054149476019E-2</v>
      </c>
    </row>
    <row r="17" spans="2:11" x14ac:dyDescent="0.25">
      <c r="B17">
        <f t="shared" ref="B17" si="5">D16</f>
        <v>0.48010423428803711</v>
      </c>
      <c r="C17">
        <f t="shared" si="1"/>
        <v>-8.4033469789834836E-4</v>
      </c>
      <c r="D17">
        <f t="shared" ref="D17" si="6">F16</f>
        <v>0.48085186595901647</v>
      </c>
      <c r="E17">
        <f t="shared" si="3"/>
        <v>-1.3928647899619229E-5</v>
      </c>
      <c r="F17">
        <f t="shared" ref="F17" si="7">D17 - E17*(D17-B17)/(E17-C17)</f>
        <v>0.48086446690537171</v>
      </c>
      <c r="J17">
        <v>3</v>
      </c>
      <c r="K17">
        <f>( 1.5*J17/(1+J17^2)^2 ) - 0.65*ATAN(1/J17) + 0.65*J17/(1+J17^2)</f>
        <v>3.0862139642182596E-2</v>
      </c>
    </row>
    <row r="18" spans="2:11" x14ac:dyDescent="0.25">
      <c r="B18">
        <f t="shared" ref="B18:B19" si="8">D17</f>
        <v>0.48085186595901647</v>
      </c>
      <c r="C18">
        <f t="shared" ref="C18:C19" si="9">( 1.5*B18/(1+B18^2)^2 ) - 0.65*ATAN(1/B18) + 0.65*B18/(1+B18^2)</f>
        <v>-1.3928647899619229E-5</v>
      </c>
      <c r="D18">
        <f t="shared" ref="D18:D19" si="10">F17</f>
        <v>0.48086446690537171</v>
      </c>
      <c r="E18">
        <f t="shared" ref="E18:E19" si="11">( 1.5*D18/(1+D18^2)^2 ) - 0.65*ATAN(1/D18) + 0.65*D18/(1+D18^2)</f>
        <v>-2.0294823321886923E-8</v>
      </c>
      <c r="F18">
        <f t="shared" ref="F18:F19" si="12">D18 - E18*(D18-B18)/(E18-C18)</f>
        <v>0.48086448529245024</v>
      </c>
      <c r="J18">
        <v>4</v>
      </c>
      <c r="K18">
        <f>( 1.5*J18/(1+J18^2)^2 ) - 0.65*ATAN(1/J18) + 0.65*J18/(1+J18^2)</f>
        <v>1.4466291112867014E-2</v>
      </c>
    </row>
    <row r="19" spans="2:11" x14ac:dyDescent="0.25">
      <c r="B19">
        <f t="shared" si="8"/>
        <v>0.48086446690537171</v>
      </c>
      <c r="C19">
        <f t="shared" si="9"/>
        <v>-2.0294823321886923E-8</v>
      </c>
      <c r="D19">
        <f t="shared" si="10"/>
        <v>0.48086448529245024</v>
      </c>
      <c r="E19">
        <f t="shared" si="11"/>
        <v>-4.9127368839663177E-13</v>
      </c>
      <c r="F19">
        <f t="shared" si="12"/>
        <v>0.48086448529289533</v>
      </c>
      <c r="J19">
        <v>5</v>
      </c>
      <c r="K19">
        <f>( 1.5*J19/(1+J19^2)^2 ) - 0.65*ATAN(1/J19) + 0.65*J19/(1+J19^2)</f>
        <v>7.7875606537905206E-3</v>
      </c>
    </row>
    <row r="20" spans="2:11" x14ac:dyDescent="0.25">
      <c r="B20">
        <f t="shared" ref="B20:B22" si="13">D19</f>
        <v>0.48086448529245024</v>
      </c>
      <c r="C20">
        <f t="shared" ref="C20:C22" si="14">( 1.5*B20/(1+B20^2)^2 ) - 0.65*ATAN(1/B20) + 0.65*B20/(1+B20^2)</f>
        <v>-4.9127368839663177E-13</v>
      </c>
      <c r="D20">
        <f t="shared" ref="D20:D22" si="15">F19</f>
        <v>0.48086448529289533</v>
      </c>
      <c r="E20">
        <f t="shared" ref="E20:E22" si="16">( 1.5*D20/(1+D20^2)^2 ) - 0.65*ATAN(1/D20) + 0.65*D20/(1+D20^2)</f>
        <v>0</v>
      </c>
      <c r="F20">
        <f t="shared" ref="F20:F22" si="17">D20 - E20*(D20-B20)/(E20-C20)</f>
        <v>0.48086448529289533</v>
      </c>
      <c r="J20">
        <v>6</v>
      </c>
      <c r="K20">
        <f>( 1.5*J20/(1+J20^2)^2 ) - 0.65*ATAN(1/J20) + 0.65*J20/(1+J20^2)</f>
        <v>4.6329067951748071E-3</v>
      </c>
    </row>
    <row r="21" spans="2:11" x14ac:dyDescent="0.25">
      <c r="J21">
        <v>7</v>
      </c>
      <c r="K21">
        <f>( 1.5*J21/(1+J21^2)^2 ) - 0.65*ATAN(1/J21) + 0.65*J21/(1+J21^2)</f>
        <v>2.9669145072934444E-3</v>
      </c>
    </row>
    <row r="22" spans="2:11" x14ac:dyDescent="0.25">
      <c r="J22">
        <v>8</v>
      </c>
      <c r="K22">
        <f>( 1.5*J22/(1+J22^2)^2 ) - 0.65*ATAN(1/J22) + 0.65*J22/(1+J22^2)</f>
        <v>2.0094902309956003E-3</v>
      </c>
    </row>
    <row r="33" spans="1:6" ht="18.75" x14ac:dyDescent="0.3">
      <c r="A33" s="2" t="s">
        <v>4</v>
      </c>
    </row>
    <row r="35" spans="1:6" ht="21" x14ac:dyDescent="0.3">
      <c r="A35" s="1" t="s">
        <v>5</v>
      </c>
      <c r="F35" s="1" t="s">
        <v>14</v>
      </c>
    </row>
    <row r="37" spans="1:6" ht="15.75" x14ac:dyDescent="0.25">
      <c r="B37" s="5" t="s">
        <v>0</v>
      </c>
      <c r="C37" s="5" t="s">
        <v>1</v>
      </c>
    </row>
    <row r="38" spans="1:6" x14ac:dyDescent="0.25">
      <c r="B38">
        <v>-2</v>
      </c>
      <c r="C38">
        <f>B38^3 - 9*B38^2 + 24*B38 - 20</f>
        <v>-112</v>
      </c>
    </row>
    <row r="39" spans="1:6" x14ac:dyDescent="0.25">
      <c r="B39">
        <v>-1</v>
      </c>
      <c r="C39">
        <f t="shared" ref="C39:C56" si="18">B39^3 - 9*B39^2 + 24*B39 - 20</f>
        <v>-54</v>
      </c>
    </row>
    <row r="40" spans="1:6" x14ac:dyDescent="0.25">
      <c r="B40">
        <v>0</v>
      </c>
      <c r="C40">
        <f t="shared" si="18"/>
        <v>-20</v>
      </c>
    </row>
    <row r="41" spans="1:6" x14ac:dyDescent="0.25">
      <c r="B41">
        <v>0.5</v>
      </c>
      <c r="C41">
        <f t="shared" si="18"/>
        <v>-10.125</v>
      </c>
    </row>
    <row r="42" spans="1:6" x14ac:dyDescent="0.25">
      <c r="B42">
        <v>1</v>
      </c>
      <c r="C42">
        <f t="shared" si="18"/>
        <v>-4</v>
      </c>
    </row>
    <row r="43" spans="1:6" x14ac:dyDescent="0.25">
      <c r="B43">
        <f>B42+0.5</f>
        <v>1.5</v>
      </c>
      <c r="C43">
        <f t="shared" si="18"/>
        <v>-0.875</v>
      </c>
    </row>
    <row r="44" spans="1:6" x14ac:dyDescent="0.25">
      <c r="B44">
        <f t="shared" ref="B44:B55" si="19">B43+0.5</f>
        <v>2</v>
      </c>
      <c r="C44">
        <f t="shared" si="18"/>
        <v>0</v>
      </c>
    </row>
    <row r="45" spans="1:6" x14ac:dyDescent="0.25">
      <c r="B45">
        <f t="shared" si="19"/>
        <v>2.5</v>
      </c>
      <c r="C45">
        <f t="shared" si="18"/>
        <v>-0.625</v>
      </c>
    </row>
    <row r="46" spans="1:6" x14ac:dyDescent="0.25">
      <c r="B46">
        <f t="shared" si="19"/>
        <v>3</v>
      </c>
      <c r="C46">
        <f t="shared" si="18"/>
        <v>-2</v>
      </c>
    </row>
    <row r="47" spans="1:6" x14ac:dyDescent="0.25">
      <c r="B47">
        <f t="shared" si="19"/>
        <v>3.5</v>
      </c>
      <c r="C47">
        <f t="shared" si="18"/>
        <v>-3.375</v>
      </c>
    </row>
    <row r="48" spans="1:6" x14ac:dyDescent="0.25">
      <c r="B48">
        <f t="shared" si="19"/>
        <v>4</v>
      </c>
      <c r="C48">
        <f t="shared" si="18"/>
        <v>-4</v>
      </c>
    </row>
    <row r="49" spans="1:33" x14ac:dyDescent="0.25">
      <c r="B49">
        <f t="shared" si="19"/>
        <v>4.5</v>
      </c>
      <c r="C49">
        <f t="shared" si="18"/>
        <v>-3.125</v>
      </c>
    </row>
    <row r="50" spans="1:33" x14ac:dyDescent="0.25">
      <c r="B50">
        <f t="shared" si="19"/>
        <v>5</v>
      </c>
      <c r="C50">
        <f t="shared" si="18"/>
        <v>0</v>
      </c>
    </row>
    <row r="51" spans="1:33" x14ac:dyDescent="0.25">
      <c r="B51">
        <f t="shared" si="19"/>
        <v>5.5</v>
      </c>
      <c r="C51">
        <f t="shared" si="18"/>
        <v>6.125</v>
      </c>
    </row>
    <row r="52" spans="1:33" x14ac:dyDescent="0.25">
      <c r="B52">
        <f t="shared" si="19"/>
        <v>6</v>
      </c>
      <c r="C52">
        <f t="shared" si="18"/>
        <v>16</v>
      </c>
    </row>
    <row r="53" spans="1:33" x14ac:dyDescent="0.25">
      <c r="B53">
        <f t="shared" si="19"/>
        <v>6.5</v>
      </c>
      <c r="C53">
        <f t="shared" si="18"/>
        <v>30.375</v>
      </c>
    </row>
    <row r="54" spans="1:33" x14ac:dyDescent="0.25">
      <c r="B54">
        <f t="shared" si="19"/>
        <v>7</v>
      </c>
      <c r="C54">
        <f t="shared" si="18"/>
        <v>50</v>
      </c>
    </row>
    <row r="55" spans="1:33" x14ac:dyDescent="0.25">
      <c r="B55">
        <f t="shared" si="19"/>
        <v>7.5</v>
      </c>
      <c r="C55">
        <f t="shared" si="18"/>
        <v>75.625</v>
      </c>
    </row>
    <row r="56" spans="1:33" x14ac:dyDescent="0.25">
      <c r="B56">
        <v>8</v>
      </c>
      <c r="C56">
        <f t="shared" si="18"/>
        <v>108</v>
      </c>
    </row>
    <row r="59" spans="1:33" ht="18.75" x14ac:dyDescent="0.3">
      <c r="A59" s="1" t="s">
        <v>6</v>
      </c>
      <c r="H59" s="1" t="s">
        <v>7</v>
      </c>
      <c r="S59" s="1" t="s">
        <v>6</v>
      </c>
      <c r="AA59" s="1" t="s">
        <v>7</v>
      </c>
    </row>
    <row r="60" spans="1:33" ht="18.75" x14ac:dyDescent="0.3">
      <c r="A60" s="1"/>
      <c r="H60" s="1"/>
      <c r="S60" s="1"/>
      <c r="AA60" s="1"/>
    </row>
    <row r="61" spans="1:33" ht="20.25" x14ac:dyDescent="0.25">
      <c r="A61" s="5" t="s">
        <v>8</v>
      </c>
      <c r="B61" s="5" t="s">
        <v>1</v>
      </c>
      <c r="C61" s="5" t="s">
        <v>9</v>
      </c>
      <c r="D61" s="5" t="s">
        <v>0</v>
      </c>
      <c r="E61" s="5" t="s">
        <v>10</v>
      </c>
      <c r="F61" s="5" t="s">
        <v>15</v>
      </c>
      <c r="H61" s="5" t="s">
        <v>8</v>
      </c>
      <c r="I61" s="5" t="s">
        <v>1</v>
      </c>
      <c r="J61" s="5" t="s">
        <v>9</v>
      </c>
      <c r="K61" s="5" t="s">
        <v>11</v>
      </c>
      <c r="L61" s="5" t="s">
        <v>12</v>
      </c>
      <c r="M61" s="5" t="s">
        <v>13</v>
      </c>
      <c r="N61" s="5" t="s">
        <v>0</v>
      </c>
      <c r="O61" s="5" t="s">
        <v>10</v>
      </c>
      <c r="P61" s="5" t="s">
        <v>15</v>
      </c>
      <c r="S61" s="5" t="s">
        <v>8</v>
      </c>
      <c r="T61" s="5" t="s">
        <v>1</v>
      </c>
      <c r="U61" s="5" t="s">
        <v>9</v>
      </c>
      <c r="V61" s="5" t="s">
        <v>0</v>
      </c>
      <c r="W61" s="5" t="s">
        <v>10</v>
      </c>
      <c r="X61" s="5" t="s">
        <v>15</v>
      </c>
      <c r="AA61" s="5" t="s">
        <v>8</v>
      </c>
      <c r="AB61" s="5" t="s">
        <v>1</v>
      </c>
      <c r="AC61" s="5" t="s">
        <v>9</v>
      </c>
      <c r="AD61" s="5" t="s">
        <v>11</v>
      </c>
      <c r="AE61" s="5" t="s">
        <v>12</v>
      </c>
      <c r="AF61" s="5" t="s">
        <v>13</v>
      </c>
      <c r="AG61" s="5" t="s">
        <v>0</v>
      </c>
    </row>
    <row r="62" spans="1:33" x14ac:dyDescent="0.25">
      <c r="A62">
        <v>0</v>
      </c>
      <c r="B62">
        <f t="shared" ref="B62:B74" si="20">A62^3 - 9*A62^2 + 24*A62 - 20</f>
        <v>-20</v>
      </c>
      <c r="C62">
        <f>3*A62^2 -18*A62 + 24</f>
        <v>24</v>
      </c>
      <c r="D62">
        <f>A62 - B62/C62</f>
        <v>0.83333333333333337</v>
      </c>
      <c r="E62">
        <f>A62-D62</f>
        <v>-0.83333333333333337</v>
      </c>
      <c r="F62">
        <f>E62^2</f>
        <v>0.69444444444444453</v>
      </c>
      <c r="H62">
        <v>0</v>
      </c>
      <c r="I62">
        <f>H62^3 - 9*H62^2 + 24*H62 - 20</f>
        <v>-20</v>
      </c>
      <c r="J62">
        <f>3*H62^2 -18*H62 + 24</f>
        <v>24</v>
      </c>
      <c r="K62">
        <f>6*H62 -18</f>
        <v>-18</v>
      </c>
      <c r="L62">
        <f>I62/J62</f>
        <v>-0.83333333333333337</v>
      </c>
      <c r="M62">
        <f>(J62*J62 - I62*K62) / J62^2</f>
        <v>0.375</v>
      </c>
      <c r="N62">
        <f>H62 - L62/M62</f>
        <v>2.2222222222222223</v>
      </c>
      <c r="O62">
        <f>H62-N62</f>
        <v>-2.2222222222222223</v>
      </c>
      <c r="P62">
        <f>O62^2</f>
        <v>4.9382716049382722</v>
      </c>
      <c r="S62">
        <v>10</v>
      </c>
      <c r="T62">
        <f t="shared" ref="T62:T70" si="21">S62^3 - 9*S62^2 + 24*S62 - 20</f>
        <v>320</v>
      </c>
      <c r="U62">
        <f>3*S62^2 -18*S62 + 24</f>
        <v>144</v>
      </c>
      <c r="V62">
        <f>S62 - T62/U62</f>
        <v>7.7777777777777777</v>
      </c>
      <c r="W62">
        <f>V62-S62</f>
        <v>-2.2222222222222223</v>
      </c>
      <c r="X62">
        <f>W62^2</f>
        <v>4.9382716049382722</v>
      </c>
      <c r="AA62">
        <v>10</v>
      </c>
      <c r="AB62">
        <f t="shared" ref="AB62:AB69" si="22">AA62^3 - 9*AA62^2 + 24*AA62 - 20</f>
        <v>320</v>
      </c>
      <c r="AC62">
        <f t="shared" ref="AC62:AC69" si="23">3*AA62^2 -18*AA62 + 24</f>
        <v>144</v>
      </c>
      <c r="AD62">
        <f t="shared" ref="AD62:AD69" si="24">6*AA62 -18</f>
        <v>42</v>
      </c>
      <c r="AE62">
        <f t="shared" ref="AE62:AE69" si="25">AB62/AC62</f>
        <v>2.2222222222222223</v>
      </c>
      <c r="AF62">
        <f t="shared" ref="AF62:AF69" si="26">(AC62*AC62 - AB62*AD62) / AC62^2</f>
        <v>0.35185185185185186</v>
      </c>
      <c r="AG62">
        <f t="shared" ref="AG62:AG69" si="27">AA62 - AE62/AF62</f>
        <v>3.6842105263157894</v>
      </c>
    </row>
    <row r="63" spans="1:33" x14ac:dyDescent="0.25">
      <c r="A63">
        <f>D62</f>
        <v>0.83333333333333337</v>
      </c>
      <c r="B63">
        <f t="shared" si="20"/>
        <v>-5.6712962962962976</v>
      </c>
      <c r="C63">
        <f>3*A63^2 -18*A63 + 24</f>
        <v>11.083333333333334</v>
      </c>
      <c r="D63">
        <f t="shared" ref="D63:D77" si="28">A63 - B63/C63</f>
        <v>1.3450292397660819</v>
      </c>
      <c r="E63">
        <f t="shared" ref="E63:E74" si="29">A63-D63</f>
        <v>-0.51169590643274854</v>
      </c>
      <c r="F63">
        <f t="shared" ref="F63:F77" si="30">E63^2</f>
        <v>0.26183270066003217</v>
      </c>
      <c r="H63">
        <f>N62</f>
        <v>2.2222222222222223</v>
      </c>
      <c r="I63">
        <f>H63^3 - 9*H63^2 + 24*H63 - 20</f>
        <v>-0.13717421124828633</v>
      </c>
      <c r="J63">
        <f>3*H63^2 -18*H63 + 24</f>
        <v>-1.1851851851851833</v>
      </c>
      <c r="K63">
        <f>6*H63 -18</f>
        <v>-4.6666666666666661</v>
      </c>
      <c r="L63">
        <f>I63/J63</f>
        <v>0.11574074074074177</v>
      </c>
      <c r="M63">
        <f>(J63*J63 - I63*K63) / J63^2</f>
        <v>0.5442708333333286</v>
      </c>
      <c r="N63">
        <f>H63 - L63/M63</f>
        <v>2.0095693779904269</v>
      </c>
      <c r="O63">
        <f>H63-N63</f>
        <v>0.21265284423179542</v>
      </c>
      <c r="P63">
        <f t="shared" ref="P63:P66" si="31">O63^2</f>
        <v>4.5221232159872247E-2</v>
      </c>
      <c r="S63">
        <f>V62</f>
        <v>7.7777777777777777</v>
      </c>
      <c r="T63">
        <f t="shared" si="21"/>
        <v>92.729766803840931</v>
      </c>
      <c r="U63">
        <f>3*S63^2 -18*S63 + 24</f>
        <v>65.481481481481467</v>
      </c>
      <c r="V63">
        <f>S63 - T63/U63</f>
        <v>6.3616557734204786</v>
      </c>
      <c r="W63">
        <f t="shared" ref="W63:W68" si="32">V63-S63</f>
        <v>-1.4161220043572991</v>
      </c>
      <c r="X63">
        <f t="shared" ref="X63:X68" si="33">W63^2</f>
        <v>2.0054015312249343</v>
      </c>
      <c r="AA63">
        <f t="shared" ref="AA63:AA69" si="34">AG62</f>
        <v>3.6842105263157894</v>
      </c>
      <c r="AB63">
        <f t="shared" si="22"/>
        <v>-3.7323224959906582</v>
      </c>
      <c r="AC63">
        <f t="shared" si="23"/>
        <v>-1.5955678670360101</v>
      </c>
      <c r="AD63">
        <f t="shared" si="24"/>
        <v>4.1052631578947363</v>
      </c>
      <c r="AE63">
        <f t="shared" si="25"/>
        <v>2.3391812865497021</v>
      </c>
      <c r="AF63">
        <f t="shared" si="26"/>
        <v>7.0185185185185066</v>
      </c>
      <c r="AG63">
        <f t="shared" si="27"/>
        <v>3.3509234828496042</v>
      </c>
    </row>
    <row r="64" spans="1:33" x14ac:dyDescent="0.25">
      <c r="A64">
        <f t="shared" ref="A64:A74" si="35">D63</f>
        <v>1.3450292397660819</v>
      </c>
      <c r="B64">
        <f t="shared" si="20"/>
        <v>-1.5679338331922388</v>
      </c>
      <c r="C64">
        <f t="shared" ref="C64:C74" si="36">3*A64^2 -18*A64 + 24</f>
        <v>5.2167846516876999</v>
      </c>
      <c r="D64">
        <f t="shared" si="28"/>
        <v>1.6455848382581513</v>
      </c>
      <c r="E64">
        <f t="shared" si="29"/>
        <v>-0.30055559849206936</v>
      </c>
      <c r="F64">
        <f t="shared" si="30"/>
        <v>9.0333667784926006E-2</v>
      </c>
      <c r="H64">
        <f>N63</f>
        <v>2.0095693779904269</v>
      </c>
      <c r="I64">
        <f>H64^3 - 9*H64^2 + 24*H64 - 20</f>
        <v>-2.7384268877028717E-4</v>
      </c>
      <c r="J64">
        <f>3*H64^2 -18*H64 + 24</f>
        <v>-5.714154895719048E-2</v>
      </c>
      <c r="K64">
        <f>6*H64 -18</f>
        <v>-5.9425837320574395</v>
      </c>
      <c r="L64">
        <f>I64/J64</f>
        <v>4.7923567660975667E-3</v>
      </c>
      <c r="M64">
        <f>(J64*J64 - I64*K64) / J64^2</f>
        <v>0.50160641641403891</v>
      </c>
      <c r="N64">
        <f>H64 - L64/M64</f>
        <v>2.0000153599211248</v>
      </c>
      <c r="O64">
        <f>H64-N64</f>
        <v>9.5540180693021171E-3</v>
      </c>
      <c r="P64">
        <f t="shared" si="31"/>
        <v>9.1279261268551354E-5</v>
      </c>
      <c r="S64">
        <f t="shared" ref="S64:S70" si="37">V63</f>
        <v>6.3616557734204786</v>
      </c>
      <c r="T64">
        <f t="shared" si="21"/>
        <v>25.904195378284555</v>
      </c>
      <c r="U64">
        <f t="shared" ref="U64:U70" si="38">3*S64^2 -18*S64 + 24</f>
        <v>30.902188616913705</v>
      </c>
      <c r="V64">
        <f t="shared" ref="V64:V70" si="39">S64 - T64/U64</f>
        <v>5.5233916718252143</v>
      </c>
      <c r="W64">
        <f t="shared" si="32"/>
        <v>-0.83826410159526432</v>
      </c>
      <c r="X64">
        <f t="shared" si="33"/>
        <v>0.70268670402331568</v>
      </c>
      <c r="AA64">
        <f t="shared" si="34"/>
        <v>3.3509234828496042</v>
      </c>
      <c r="AB64">
        <f t="shared" si="22"/>
        <v>-3.0095551723524068</v>
      </c>
      <c r="AC64">
        <f t="shared" si="23"/>
        <v>-2.6305581275541172</v>
      </c>
      <c r="AD64">
        <f t="shared" si="24"/>
        <v>2.1055408970976259</v>
      </c>
      <c r="AE64">
        <f t="shared" si="25"/>
        <v>1.1440747652859051</v>
      </c>
      <c r="AF64">
        <f t="shared" si="26"/>
        <v>1.9157357833740867</v>
      </c>
      <c r="AG64">
        <f t="shared" si="27"/>
        <v>2.7537248632827112</v>
      </c>
    </row>
    <row r="65" spans="1:33" x14ac:dyDescent="0.25">
      <c r="A65">
        <f t="shared" si="35"/>
        <v>1.6455848382581513</v>
      </c>
      <c r="B65">
        <f t="shared" si="20"/>
        <v>-0.4213484469611295</v>
      </c>
      <c r="C65">
        <f t="shared" si="36"/>
        <v>2.5033212910685947</v>
      </c>
      <c r="D65">
        <f t="shared" si="28"/>
        <v>1.8139006067791261</v>
      </c>
      <c r="E65">
        <f t="shared" si="29"/>
        <v>-0.16831576852097485</v>
      </c>
      <c r="F65">
        <f t="shared" si="30"/>
        <v>2.8330197932806389E-2</v>
      </c>
      <c r="H65">
        <f>N64</f>
        <v>2.0000153599211248</v>
      </c>
      <c r="I65">
        <f>H65^3 - 9*H65^2 + 24*H65 - 20</f>
        <v>-7.077822772316722E-10</v>
      </c>
      <c r="J65">
        <f>3*H65^2 -18*H65 + 24</f>
        <v>-9.2158818969068079E-5</v>
      </c>
      <c r="K65">
        <f>6*H65 -18</f>
        <v>-5.9999078404732522</v>
      </c>
      <c r="L65">
        <f>I65/J65</f>
        <v>7.6800276430325156E-6</v>
      </c>
      <c r="M65">
        <f>(J65*J65 - I65*K65) / J65^2</f>
        <v>0.49999947280196722</v>
      </c>
      <c r="N65">
        <f>H65 - L65/M65</f>
        <v>1.9999999998496432</v>
      </c>
      <c r="O65">
        <f>H65-N65</f>
        <v>1.536007148161822E-5</v>
      </c>
      <c r="P65">
        <f t="shared" si="31"/>
        <v>2.3593179592042136E-10</v>
      </c>
      <c r="S65">
        <f t="shared" si="37"/>
        <v>5.5233916718252143</v>
      </c>
      <c r="T65">
        <f t="shared" si="21"/>
        <v>6.4975354078063106</v>
      </c>
      <c r="U65">
        <f t="shared" si="38"/>
        <v>16.10251658831055</v>
      </c>
      <c r="V65">
        <f t="shared" si="39"/>
        <v>5.119881116678628</v>
      </c>
      <c r="W65">
        <f t="shared" si="32"/>
        <v>-0.40351055514658629</v>
      </c>
      <c r="X65">
        <f t="shared" si="33"/>
        <v>0.16282076811470625</v>
      </c>
      <c r="AA65">
        <f t="shared" si="34"/>
        <v>2.7537248632827112</v>
      </c>
      <c r="AB65">
        <f t="shared" si="22"/>
        <v>-1.2761115322564649</v>
      </c>
      <c r="AC65">
        <f t="shared" si="23"/>
        <v>-2.8180456711046453</v>
      </c>
      <c r="AD65">
        <f t="shared" si="24"/>
        <v>-1.4776508203037331</v>
      </c>
      <c r="AE65">
        <f t="shared" si="25"/>
        <v>0.45283564611507593</v>
      </c>
      <c r="AF65">
        <f t="shared" si="26"/>
        <v>0.7625542514069974</v>
      </c>
      <c r="AG65">
        <f t="shared" si="27"/>
        <v>2.1598843000971493</v>
      </c>
    </row>
    <row r="66" spans="1:33" x14ac:dyDescent="0.25">
      <c r="A66">
        <f t="shared" si="35"/>
        <v>1.8139006067791261</v>
      </c>
      <c r="B66">
        <f t="shared" si="20"/>
        <v>-0.11034412980860964</v>
      </c>
      <c r="C66">
        <f t="shared" si="36"/>
        <v>1.2204953117967747</v>
      </c>
      <c r="D66">
        <f t="shared" si="28"/>
        <v>1.904309909250075</v>
      </c>
      <c r="E66">
        <f t="shared" si="29"/>
        <v>-9.0409302470948916E-2</v>
      </c>
      <c r="F66">
        <f t="shared" si="30"/>
        <v>8.1738419732835296E-3</v>
      </c>
      <c r="H66">
        <f>N65</f>
        <v>1.9999999998496432</v>
      </c>
      <c r="I66">
        <f>H66^3 - 9*H66^2 + 24*H66 - 20</f>
        <v>0</v>
      </c>
      <c r="J66">
        <f>3*H66^2 -18*H66 + 24</f>
        <v>9.021405844578112E-10</v>
      </c>
      <c r="K66">
        <f>6*H66 -18</f>
        <v>-6.0000000009021406</v>
      </c>
      <c r="L66">
        <f>I66/J66</f>
        <v>0</v>
      </c>
      <c r="M66">
        <f>(J66*J66 - I66*K66) / J66^2</f>
        <v>1</v>
      </c>
      <c r="N66">
        <f>H66 - L66/M66</f>
        <v>1.9999999998496432</v>
      </c>
      <c r="O66">
        <f>H66-N66</f>
        <v>0</v>
      </c>
      <c r="P66">
        <f t="shared" si="31"/>
        <v>0</v>
      </c>
      <c r="S66">
        <f t="shared" si="37"/>
        <v>5.119881116678628</v>
      </c>
      <c r="T66">
        <f t="shared" si="21"/>
        <v>1.1668818122511766</v>
      </c>
      <c r="U66">
        <f t="shared" si="38"/>
        <v>10.481687846551878</v>
      </c>
      <c r="V66">
        <f t="shared" si="39"/>
        <v>5.0085553617683596</v>
      </c>
      <c r="W66">
        <f t="shared" si="32"/>
        <v>-0.11132575491026842</v>
      </c>
      <c r="X66">
        <f t="shared" si="33"/>
        <v>1.2393423706341153E-2</v>
      </c>
      <c r="AA66">
        <f t="shared" si="34"/>
        <v>2.1598843000971493</v>
      </c>
      <c r="AB66">
        <f t="shared" si="22"/>
        <v>-7.2601847581246659E-2</v>
      </c>
      <c r="AC66">
        <f t="shared" si="23"/>
        <v>-0.88261683233023547</v>
      </c>
      <c r="AD66">
        <f t="shared" si="24"/>
        <v>-5.0406941994171035</v>
      </c>
      <c r="AE66">
        <f t="shared" si="25"/>
        <v>8.2257492630825241E-2</v>
      </c>
      <c r="AF66">
        <f t="shared" si="26"/>
        <v>0.53022098517190042</v>
      </c>
      <c r="AG66">
        <f t="shared" si="27"/>
        <v>2.0047461691456614</v>
      </c>
    </row>
    <row r="67" spans="1:33" x14ac:dyDescent="0.25">
      <c r="A67">
        <f t="shared" si="35"/>
        <v>1.904309909250075</v>
      </c>
      <c r="B67">
        <f t="shared" si="20"/>
        <v>-2.8345975663071954E-2</v>
      </c>
      <c r="C67">
        <f t="shared" si="36"/>
        <v>0.60161032490273669</v>
      </c>
      <c r="D67">
        <f t="shared" si="28"/>
        <v>1.9514267463283859</v>
      </c>
      <c r="E67">
        <f t="shared" si="29"/>
        <v>-4.7116837078310825E-2</v>
      </c>
      <c r="F67">
        <f t="shared" si="30"/>
        <v>2.2199963362640857E-3</v>
      </c>
      <c r="S67">
        <f t="shared" si="37"/>
        <v>5.0085553617683596</v>
      </c>
      <c r="T67">
        <f t="shared" si="21"/>
        <v>7.7438047408165289E-2</v>
      </c>
      <c r="U67">
        <f t="shared" si="38"/>
        <v>9.1028839238652779</v>
      </c>
      <c r="V67">
        <f t="shared" si="39"/>
        <v>5.0000483822159625</v>
      </c>
      <c r="W67">
        <f t="shared" si="32"/>
        <v>-8.5069795523970981E-3</v>
      </c>
      <c r="X67">
        <f t="shared" si="33"/>
        <v>7.2368701104902333E-5</v>
      </c>
      <c r="AA67">
        <f t="shared" si="34"/>
        <v>2.0047461691456614</v>
      </c>
      <c r="AB67">
        <f t="shared" si="22"/>
        <v>-6.7471451895784185E-5</v>
      </c>
      <c r="AC67">
        <f t="shared" si="23"/>
        <v>-2.8409436509292618E-2</v>
      </c>
      <c r="AD67">
        <f t="shared" si="24"/>
        <v>-5.9715229851260325</v>
      </c>
      <c r="AE67">
        <f t="shared" si="25"/>
        <v>2.3749662149657397E-3</v>
      </c>
      <c r="AF67">
        <f t="shared" si="26"/>
        <v>0.50079385288311673</v>
      </c>
      <c r="AG67">
        <f t="shared" si="27"/>
        <v>2.0000037662561434</v>
      </c>
    </row>
    <row r="68" spans="1:33" x14ac:dyDescent="0.25">
      <c r="A68">
        <f t="shared" si="35"/>
        <v>1.9514267463283859</v>
      </c>
      <c r="B68">
        <f t="shared" si="20"/>
        <v>-7.1926847557470808E-3</v>
      </c>
      <c r="C68">
        <f t="shared" si="36"/>
        <v>0.29851760494642221</v>
      </c>
      <c r="D68">
        <f t="shared" si="28"/>
        <v>1.9755214216057051</v>
      </c>
      <c r="E68">
        <f t="shared" si="29"/>
        <v>-2.4094675277319233E-2</v>
      </c>
      <c r="F68">
        <f t="shared" si="30"/>
        <v>5.8055337671945862E-4</v>
      </c>
      <c r="S68">
        <f t="shared" si="37"/>
        <v>5.0000483822159625</v>
      </c>
      <c r="T68">
        <f t="shared" si="21"/>
        <v>4.3545398881406072E-4</v>
      </c>
      <c r="U68">
        <f t="shared" si="38"/>
        <v>9.0005805936140604</v>
      </c>
      <c r="V68">
        <f t="shared" si="39"/>
        <v>5.0000000015604833</v>
      </c>
      <c r="W68">
        <f t="shared" si="32"/>
        <v>-4.8380655479185464E-5</v>
      </c>
      <c r="X68">
        <f t="shared" si="33"/>
        <v>2.3406878245956384E-9</v>
      </c>
      <c r="AA68">
        <f t="shared" si="34"/>
        <v>2.0000037662561434</v>
      </c>
      <c r="AB68">
        <f t="shared" si="22"/>
        <v>-4.2557957158351201E-11</v>
      </c>
      <c r="AC68">
        <f t="shared" si="23"/>
        <v>-2.2597494304221755E-5</v>
      </c>
      <c r="AD68">
        <f t="shared" si="24"/>
        <v>-5.9999774024631396</v>
      </c>
      <c r="AE68">
        <f t="shared" si="25"/>
        <v>1.8833042542420445E-6</v>
      </c>
      <c r="AF68">
        <f t="shared" si="26"/>
        <v>0.49995416238233592</v>
      </c>
      <c r="AG68">
        <f t="shared" si="27"/>
        <v>1.9999999993022985</v>
      </c>
    </row>
    <row r="69" spans="1:33" x14ac:dyDescent="0.25">
      <c r="A69">
        <f t="shared" si="35"/>
        <v>1.9755214216057051</v>
      </c>
      <c r="B69">
        <f t="shared" si="20"/>
        <v>-1.8122699843843293E-3</v>
      </c>
      <c r="C69">
        <f t="shared" si="36"/>
        <v>0.14866907276638486</v>
      </c>
      <c r="D69">
        <f t="shared" si="28"/>
        <v>1.987711381162607</v>
      </c>
      <c r="E69">
        <f t="shared" si="29"/>
        <v>-1.2189959556901941E-2</v>
      </c>
      <c r="F69">
        <f t="shared" si="30"/>
        <v>1.4859511399890497E-4</v>
      </c>
      <c r="S69">
        <f t="shared" si="37"/>
        <v>5.0000000015604833</v>
      </c>
      <c r="T69">
        <f t="shared" si="21"/>
        <v>1.4044360341358697E-8</v>
      </c>
      <c r="U69">
        <f t="shared" si="38"/>
        <v>9.0000000187258138</v>
      </c>
      <c r="V69">
        <f t="shared" si="39"/>
        <v>4.9999999999999991</v>
      </c>
      <c r="W69">
        <f>V69-S69</f>
        <v>-1.5604841863137153E-9</v>
      </c>
      <c r="X69">
        <f>W69^2</f>
        <v>2.4351108957351782E-18</v>
      </c>
      <c r="AA69">
        <f t="shared" si="34"/>
        <v>1.9999999993022985</v>
      </c>
      <c r="AB69">
        <f t="shared" si="22"/>
        <v>0</v>
      </c>
      <c r="AC69">
        <f t="shared" si="23"/>
        <v>4.1862122657221335E-9</v>
      </c>
      <c r="AD69">
        <f t="shared" si="24"/>
        <v>-6.0000000041862087</v>
      </c>
      <c r="AE69">
        <f t="shared" si="25"/>
        <v>0</v>
      </c>
      <c r="AF69">
        <f t="shared" si="26"/>
        <v>1</v>
      </c>
      <c r="AG69">
        <f t="shared" si="27"/>
        <v>1.9999999993022985</v>
      </c>
    </row>
    <row r="70" spans="1:33" x14ac:dyDescent="0.25">
      <c r="A70">
        <f t="shared" si="35"/>
        <v>1.987711381162607</v>
      </c>
      <c r="B70">
        <f t="shared" si="20"/>
        <v>-4.5488616500222179E-4</v>
      </c>
      <c r="C70">
        <f t="shared" si="36"/>
        <v>7.4184743483151294E-2</v>
      </c>
      <c r="D70">
        <f t="shared" si="28"/>
        <v>1.9938431832508023</v>
      </c>
      <c r="E70">
        <f t="shared" si="29"/>
        <v>-6.1318020881953039E-3</v>
      </c>
      <c r="F70">
        <f t="shared" si="30"/>
        <v>3.7598996848796293E-5</v>
      </c>
      <c r="S70">
        <f t="shared" si="37"/>
        <v>4.9999999999999991</v>
      </c>
      <c r="T70">
        <f t="shared" si="21"/>
        <v>-2.8421709430404007E-14</v>
      </c>
      <c r="U70">
        <f t="shared" si="38"/>
        <v>8.9999999999999858</v>
      </c>
      <c r="V70">
        <f t="shared" si="39"/>
        <v>5.0000000000000027</v>
      </c>
      <c r="W70">
        <f>V70-S70</f>
        <v>0</v>
      </c>
      <c r="X70">
        <f>W70^2</f>
        <v>0</v>
      </c>
    </row>
    <row r="71" spans="1:33" x14ac:dyDescent="0.25">
      <c r="A71">
        <f t="shared" si="35"/>
        <v>1.9938431832508023</v>
      </c>
      <c r="B71">
        <f t="shared" si="20"/>
        <v>-1.1395256016299982E-4</v>
      </c>
      <c r="C71">
        <f t="shared" si="36"/>
        <v>3.7054619672638012E-2</v>
      </c>
      <c r="D71">
        <f t="shared" si="28"/>
        <v>1.9969184424538309</v>
      </c>
      <c r="E71">
        <f t="shared" si="29"/>
        <v>-3.0752592030285353E-3</v>
      </c>
      <c r="F71">
        <f t="shared" si="30"/>
        <v>9.4572191658117022E-6</v>
      </c>
    </row>
    <row r="72" spans="1:33" x14ac:dyDescent="0.25">
      <c r="A72">
        <f t="shared" si="35"/>
        <v>1.9969184424538309</v>
      </c>
      <c r="B72">
        <f t="shared" si="20"/>
        <v>-2.8517253191751024E-5</v>
      </c>
      <c r="C72">
        <f t="shared" si="36"/>
        <v>1.8517833267743811E-2</v>
      </c>
      <c r="D72">
        <f t="shared" si="28"/>
        <v>1.9984584311112201</v>
      </c>
      <c r="E72">
        <f t="shared" si="29"/>
        <v>-1.5399886573892463E-3</v>
      </c>
      <c r="F72">
        <f t="shared" si="30"/>
        <v>2.3715650648875332E-6</v>
      </c>
    </row>
    <row r="73" spans="1:33" x14ac:dyDescent="0.25">
      <c r="A73">
        <f t="shared" si="35"/>
        <v>1.9984584311112201</v>
      </c>
      <c r="B73">
        <f t="shared" si="20"/>
        <v>-7.1329673474451738E-6</v>
      </c>
      <c r="C73">
        <f t="shared" si="36"/>
        <v>9.256542636599363E-3</v>
      </c>
      <c r="D73">
        <f t="shared" si="28"/>
        <v>1.9992290176711784</v>
      </c>
      <c r="E73">
        <f t="shared" si="29"/>
        <v>-7.7058655995831948E-4</v>
      </c>
      <c r="F73">
        <f t="shared" si="30"/>
        <v>5.9380364638839672E-7</v>
      </c>
    </row>
    <row r="74" spans="1:33" x14ac:dyDescent="0.25">
      <c r="A74">
        <f t="shared" si="35"/>
        <v>1.9992290176711784</v>
      </c>
      <c r="B74">
        <f t="shared" si="20"/>
        <v>-1.7836995311881765E-6</v>
      </c>
      <c r="C74">
        <f t="shared" si="36"/>
        <v>4.627677214180892E-3</v>
      </c>
      <c r="D74">
        <f t="shared" si="28"/>
        <v>1.9996144593190364</v>
      </c>
      <c r="E74">
        <f t="shared" si="29"/>
        <v>-3.8544164785792034E-4</v>
      </c>
      <c r="F74">
        <f t="shared" si="30"/>
        <v>1.4856526390342907E-7</v>
      </c>
    </row>
    <row r="75" spans="1:33" x14ac:dyDescent="0.25">
      <c r="A75">
        <f t="shared" ref="A75:A77" si="40">D74</f>
        <v>1.9996144593190364</v>
      </c>
      <c r="B75">
        <f t="shared" ref="B75:B77" si="41">A75^3 - 9*A75^2 + 24*A75 - 20</f>
        <v>-4.4598215964697374E-7</v>
      </c>
      <c r="C75">
        <f t="shared" ref="C75:C77" si="42">3*A75^2 -18*A75 + 24</f>
        <v>2.3136900106308644E-3</v>
      </c>
      <c r="D75">
        <f t="shared" si="28"/>
        <v>1.999807217276065</v>
      </c>
      <c r="E75">
        <f t="shared" ref="E75:E77" si="43">A75-D75</f>
        <v>-1.9275795702866638E-4</v>
      </c>
      <c r="F75">
        <f t="shared" si="30"/>
        <v>3.7155629997865199E-8</v>
      </c>
    </row>
    <row r="76" spans="1:33" x14ac:dyDescent="0.25">
      <c r="A76">
        <f t="shared" si="40"/>
        <v>1.999807217276065</v>
      </c>
      <c r="B76">
        <f t="shared" si="41"/>
        <v>-1.1150270040616306E-7</v>
      </c>
      <c r="C76">
        <f t="shared" si="42"/>
        <v>1.1568078391448466E-3</v>
      </c>
      <c r="D76">
        <f t="shared" si="28"/>
        <v>1.9999036055409376</v>
      </c>
      <c r="E76">
        <f t="shared" si="43"/>
        <v>-9.6388264872571128E-5</v>
      </c>
      <c r="F76">
        <f t="shared" si="30"/>
        <v>9.2906976051449292E-9</v>
      </c>
    </row>
    <row r="77" spans="1:33" x14ac:dyDescent="0.25">
      <c r="A77">
        <f t="shared" si="40"/>
        <v>1.9999036055409376</v>
      </c>
      <c r="B77">
        <f t="shared" si="41"/>
        <v>-2.7876573938101501E-8</v>
      </c>
      <c r="C77">
        <f t="shared" si="42"/>
        <v>5.7839463005393554E-4</v>
      </c>
      <c r="D77">
        <f t="shared" si="28"/>
        <v>1.9999518020014329</v>
      </c>
      <c r="E77">
        <f t="shared" si="43"/>
        <v>-4.819646049525339E-5</v>
      </c>
      <c r="F77">
        <f t="shared" si="30"/>
        <v>2.3228988042705209E-9</v>
      </c>
    </row>
    <row r="78" spans="1:33" x14ac:dyDescent="0.25">
      <c r="A78">
        <f t="shared" ref="A78:A81" si="44">D77</f>
        <v>1.9999518020014329</v>
      </c>
      <c r="B78">
        <f t="shared" ref="B78:B81" si="45">A78^3 - 9*A78^2 + 24*A78 - 20</f>
        <v>-6.9692518422925787E-9</v>
      </c>
      <c r="C78">
        <f t="shared" ref="C78:C81" si="46">3*A78^2 -18*A78 + 24</f>
        <v>2.8919496054413685E-4</v>
      </c>
      <c r="D78">
        <f t="shared" ref="D78:D81" si="47">A78 - B78/C78</f>
        <v>1.9999759008025639</v>
      </c>
      <c r="E78">
        <f t="shared" ref="E78:E81" si="48">A78-D78</f>
        <v>-2.4098801131078318E-5</v>
      </c>
      <c r="F78">
        <f t="shared" ref="F78:F81" si="49">E78^2</f>
        <v>5.807522159552616E-10</v>
      </c>
    </row>
    <row r="79" spans="1:33" x14ac:dyDescent="0.25">
      <c r="A79">
        <f t="shared" si="44"/>
        <v>1.9999759008025639</v>
      </c>
      <c r="B79">
        <f t="shared" si="45"/>
        <v>-1.7423325004983781E-9</v>
      </c>
      <c r="C79">
        <f t="shared" si="46"/>
        <v>1.4459692693336024E-4</v>
      </c>
      <c r="D79">
        <f t="shared" si="47"/>
        <v>1.9999879503843736</v>
      </c>
      <c r="E79">
        <f t="shared" si="48"/>
        <v>-1.2049581809669974E-5</v>
      </c>
      <c r="F79">
        <f t="shared" si="49"/>
        <v>1.4519242178792951E-10</v>
      </c>
    </row>
    <row r="80" spans="1:33" x14ac:dyDescent="0.25">
      <c r="A80">
        <f t="shared" si="44"/>
        <v>1.9999879503843736</v>
      </c>
      <c r="B80">
        <f t="shared" si="45"/>
        <v>-4.3558046058933542E-10</v>
      </c>
      <c r="C80">
        <f t="shared" si="46"/>
        <v>7.2298129335734984E-5</v>
      </c>
      <c r="D80">
        <f t="shared" si="47"/>
        <v>1.9999939751662676</v>
      </c>
      <c r="E80">
        <f t="shared" si="48"/>
        <v>-6.0247818940428743E-6</v>
      </c>
      <c r="F80">
        <f t="shared" si="49"/>
        <v>3.6297996870786847E-11</v>
      </c>
    </row>
    <row r="81" spans="1:6" x14ac:dyDescent="0.25">
      <c r="A81">
        <f t="shared" si="44"/>
        <v>1.9999939751662676</v>
      </c>
      <c r="B81">
        <f t="shared" si="45"/>
        <v>-1.0889422696891415E-10</v>
      </c>
      <c r="C81">
        <f t="shared" si="46"/>
        <v>3.6149111288352742E-5</v>
      </c>
      <c r="D81">
        <f t="shared" si="47"/>
        <v>1.9999969875287598</v>
      </c>
      <c r="E81">
        <f t="shared" si="48"/>
        <v>-3.0123624921163383E-6</v>
      </c>
      <c r="F81">
        <f t="shared" si="49"/>
        <v>9.0743277839093561E-12</v>
      </c>
    </row>
    <row r="82" spans="1:6" x14ac:dyDescent="0.25">
      <c r="A82">
        <f t="shared" ref="A82:A87" si="50">D81</f>
        <v>1.9999969875287598</v>
      </c>
      <c r="B82">
        <f t="shared" ref="B82:B87" si="51">A82^3 - 9*A82^2 + 24*A82 - 20</f>
        <v>-2.7220892206969438E-11</v>
      </c>
      <c r="C82">
        <f t="shared" ref="C82:C87" si="52">3*A82^2 -18*A82 + 24</f>
        <v>1.8074854668981288E-5</v>
      </c>
      <c r="D82">
        <f t="shared" ref="D82:D87" si="53">A82 - B82/C82</f>
        <v>1.9999984935376713</v>
      </c>
      <c r="E82">
        <f t="shared" ref="E82:E87" si="54">A82-D82</f>
        <v>-1.5060089115781494E-6</v>
      </c>
      <c r="F82">
        <f t="shared" ref="F82:F87" si="55">E82^2</f>
        <v>2.2680628417528025E-12</v>
      </c>
    </row>
    <row r="83" spans="1:6" x14ac:dyDescent="0.25">
      <c r="A83">
        <f t="shared" si="50"/>
        <v>1.9999984935376713</v>
      </c>
      <c r="B83">
        <f t="shared" si="51"/>
        <v>-6.8069994085817598E-12</v>
      </c>
      <c r="C83">
        <f t="shared" si="52"/>
        <v>9.0387807816227905E-6</v>
      </c>
      <c r="D83">
        <f t="shared" si="53"/>
        <v>1.9999992466259</v>
      </c>
      <c r="E83">
        <f t="shared" si="54"/>
        <v>-7.5308822866659852E-7</v>
      </c>
      <c r="F83">
        <f t="shared" si="55"/>
        <v>5.6714188015619502E-13</v>
      </c>
    </row>
    <row r="84" spans="1:6" x14ac:dyDescent="0.25">
      <c r="A84">
        <f t="shared" si="50"/>
        <v>1.9999992466259</v>
      </c>
      <c r="B84">
        <f t="shared" si="51"/>
        <v>-1.6981971384666394E-12</v>
      </c>
      <c r="C84">
        <f t="shared" si="52"/>
        <v>4.5202462999327508E-6</v>
      </c>
      <c r="D84">
        <f t="shared" si="53"/>
        <v>1.9999996223127599</v>
      </c>
      <c r="E84">
        <f t="shared" si="54"/>
        <v>-3.7568685984368244E-7</v>
      </c>
      <c r="F84">
        <f t="shared" si="55"/>
        <v>1.4114061665920669E-13</v>
      </c>
    </row>
    <row r="85" spans="1:6" x14ac:dyDescent="0.25">
      <c r="A85">
        <f t="shared" si="50"/>
        <v>1.9999996223127599</v>
      </c>
      <c r="B85">
        <f t="shared" si="51"/>
        <v>-4.2987835513486061E-13</v>
      </c>
      <c r="C85">
        <f t="shared" si="52"/>
        <v>2.2661238681109808E-6</v>
      </c>
      <c r="D85">
        <f t="shared" si="53"/>
        <v>1.9999998120104023</v>
      </c>
      <c r="E85">
        <f t="shared" si="54"/>
        <v>-1.8969764248311094E-7</v>
      </c>
      <c r="F85">
        <f t="shared" si="55"/>
        <v>3.5985195563650173E-14</v>
      </c>
    </row>
    <row r="86" spans="1:6" x14ac:dyDescent="0.25">
      <c r="A86">
        <f t="shared" si="50"/>
        <v>1.9999998120104023</v>
      </c>
      <c r="B86">
        <f t="shared" si="51"/>
        <v>-1.1368683772161603E-13</v>
      </c>
      <c r="C86">
        <f t="shared" si="52"/>
        <v>1.127937693468084E-6</v>
      </c>
      <c r="D86">
        <f t="shared" si="53"/>
        <v>1.9999999128021733</v>
      </c>
      <c r="E86">
        <f t="shared" si="54"/>
        <v>-1.0079177092947589E-7</v>
      </c>
      <c r="F86">
        <f t="shared" si="55"/>
        <v>1.015898108709994E-14</v>
      </c>
    </row>
    <row r="87" spans="1:6" x14ac:dyDescent="0.25">
      <c r="A87">
        <f t="shared" si="50"/>
        <v>1.9999999128021733</v>
      </c>
      <c r="B87">
        <f t="shared" si="51"/>
        <v>0</v>
      </c>
      <c r="C87">
        <f t="shared" si="52"/>
        <v>5.2318698351427884E-7</v>
      </c>
      <c r="D87">
        <f t="shared" si="53"/>
        <v>1.9999999128021733</v>
      </c>
      <c r="E87">
        <f t="shared" si="54"/>
        <v>0</v>
      </c>
      <c r="F87">
        <f t="shared" si="55"/>
        <v>0</v>
      </c>
    </row>
  </sheetData>
  <pageMargins left="0.7" right="0.7" top="0.75" bottom="0.75" header="0.3" footer="0.3"/>
  <ignoredErrors>
    <ignoredError sqref="C13:C16 C17:C20 D13:D16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1" sqref="K1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cmartine</dc:creator>
  <cp:lastModifiedBy>Cora Martinez</cp:lastModifiedBy>
  <dcterms:created xsi:type="dcterms:W3CDTF">2011-01-20T04:31:01Z</dcterms:created>
  <dcterms:modified xsi:type="dcterms:W3CDTF">2012-01-12T06:34:48Z</dcterms:modified>
</cp:coreProperties>
</file>