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3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4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drawings/drawing5.xml" ContentType="application/vnd.openxmlformats-officedocument.drawing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drawings/drawing6.xml" ContentType="application/vnd.openxmlformats-officedocument.drawing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drawings/drawing7.xml" ContentType="application/vnd.openxmlformats-officedocument.drawing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W:\www\brownm\BME5410\"/>
    </mc:Choice>
  </mc:AlternateContent>
  <xr:revisionPtr revIDLastSave="0" documentId="8_{BA22781A-64F9-45EC-B46D-9CFED77B3D54}" xr6:coauthVersionLast="47" xr6:coauthVersionMax="47" xr10:uidLastSave="{00000000-0000-0000-0000-000000000000}"/>
  <bookViews>
    <workbookView xWindow="-120" yWindow="-120" windowWidth="29040" windowHeight="15840" tabRatio="658" activeTab="2" xr2:uid="{00000000-000D-0000-FFFF-FFFF00000000}"/>
  </bookViews>
  <sheets>
    <sheet name="Team Member Names" sheetId="1" r:id="rId1"/>
    <sheet name="Team" sheetId="4" r:id="rId2"/>
    <sheet name="Student 1" sheetId="3" r:id="rId3"/>
    <sheet name="Student 2" sheetId="6" r:id="rId4"/>
    <sheet name="Student 3" sheetId="7" r:id="rId5"/>
    <sheet name="Student 4" sheetId="8" r:id="rId6"/>
    <sheet name="Student 5" sheetId="9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9" l="1"/>
  <c r="I66" i="9"/>
  <c r="P21" i="9"/>
  <c r="O21" i="9"/>
  <c r="P36" i="9"/>
  <c r="O36" i="9"/>
  <c r="P46" i="9"/>
  <c r="O46" i="9"/>
  <c r="H66" i="9"/>
  <c r="G66" i="9"/>
  <c r="I65" i="9"/>
  <c r="P33" i="9"/>
  <c r="O33" i="9"/>
  <c r="H65" i="9"/>
  <c r="G65" i="9"/>
  <c r="I64" i="9"/>
  <c r="P22" i="9"/>
  <c r="O22" i="9"/>
  <c r="P23" i="9"/>
  <c r="O23" i="9"/>
  <c r="P43" i="9"/>
  <c r="O43" i="9"/>
  <c r="H64" i="9"/>
  <c r="G64" i="9"/>
  <c r="I63" i="9"/>
  <c r="H63" i="9"/>
  <c r="G63" i="9"/>
  <c r="I62" i="9"/>
  <c r="P24" i="9"/>
  <c r="O24" i="9"/>
  <c r="P35" i="9"/>
  <c r="O35" i="9"/>
  <c r="P44" i="9"/>
  <c r="O44" i="9"/>
  <c r="P45" i="9"/>
  <c r="O45" i="9"/>
  <c r="H62" i="9"/>
  <c r="G62" i="9"/>
  <c r="I61" i="9"/>
  <c r="P25" i="9"/>
  <c r="O25" i="9"/>
  <c r="P26" i="9"/>
  <c r="O26" i="9"/>
  <c r="P34" i="9"/>
  <c r="O34" i="9"/>
  <c r="H61" i="9"/>
  <c r="G61" i="9"/>
  <c r="I60" i="9"/>
  <c r="P32" i="9"/>
  <c r="O32" i="9"/>
  <c r="H60" i="9"/>
  <c r="G60" i="9"/>
  <c r="K49" i="9"/>
  <c r="J49" i="9"/>
  <c r="L49" i="9"/>
  <c r="K39" i="9"/>
  <c r="J39" i="9"/>
  <c r="L39" i="9"/>
  <c r="K29" i="9"/>
  <c r="J29" i="9"/>
  <c r="L29" i="9"/>
  <c r="K18" i="9"/>
  <c r="J18" i="9"/>
  <c r="L18" i="9"/>
  <c r="E7" i="9"/>
  <c r="J3" i="9"/>
  <c r="G3" i="9"/>
  <c r="C3" i="9"/>
  <c r="F5" i="8"/>
  <c r="I66" i="8"/>
  <c r="P21" i="8"/>
  <c r="O21" i="8"/>
  <c r="P36" i="8"/>
  <c r="O36" i="8"/>
  <c r="P46" i="8"/>
  <c r="O46" i="8"/>
  <c r="H66" i="8"/>
  <c r="G66" i="8"/>
  <c r="I65" i="8"/>
  <c r="P33" i="8"/>
  <c r="O33" i="8"/>
  <c r="H65" i="8"/>
  <c r="G65" i="8"/>
  <c r="I64" i="8"/>
  <c r="P22" i="8"/>
  <c r="O22" i="8"/>
  <c r="P23" i="8"/>
  <c r="O23" i="8"/>
  <c r="P43" i="8"/>
  <c r="O43" i="8"/>
  <c r="H64" i="8"/>
  <c r="G64" i="8"/>
  <c r="I63" i="8"/>
  <c r="H63" i="8"/>
  <c r="G63" i="8"/>
  <c r="I62" i="8"/>
  <c r="P24" i="8"/>
  <c r="O24" i="8"/>
  <c r="P35" i="8"/>
  <c r="O35" i="8"/>
  <c r="P44" i="8"/>
  <c r="O44" i="8"/>
  <c r="P45" i="8"/>
  <c r="O45" i="8"/>
  <c r="H62" i="8"/>
  <c r="G62" i="8"/>
  <c r="I61" i="8"/>
  <c r="P25" i="8"/>
  <c r="O25" i="8"/>
  <c r="P26" i="8"/>
  <c r="O26" i="8"/>
  <c r="P34" i="8"/>
  <c r="O34" i="8"/>
  <c r="H61" i="8"/>
  <c r="G61" i="8"/>
  <c r="I60" i="8"/>
  <c r="P32" i="8"/>
  <c r="O32" i="8"/>
  <c r="H60" i="8"/>
  <c r="G60" i="8"/>
  <c r="K49" i="8"/>
  <c r="J49" i="8"/>
  <c r="L49" i="8"/>
  <c r="K39" i="8"/>
  <c r="J39" i="8"/>
  <c r="L39" i="8"/>
  <c r="K29" i="8"/>
  <c r="J29" i="8"/>
  <c r="L29" i="8"/>
  <c r="K18" i="8"/>
  <c r="J18" i="8"/>
  <c r="L18" i="8"/>
  <c r="E7" i="8"/>
  <c r="J3" i="8"/>
  <c r="G3" i="8"/>
  <c r="C3" i="8"/>
  <c r="F5" i="7"/>
  <c r="F5" i="6"/>
  <c r="F5" i="3"/>
  <c r="I66" i="7"/>
  <c r="P21" i="7"/>
  <c r="O21" i="7"/>
  <c r="P36" i="7"/>
  <c r="O36" i="7"/>
  <c r="P46" i="7"/>
  <c r="O46" i="7"/>
  <c r="H66" i="7"/>
  <c r="G66" i="7"/>
  <c r="I65" i="7"/>
  <c r="P33" i="7"/>
  <c r="O33" i="7"/>
  <c r="H65" i="7"/>
  <c r="G65" i="7"/>
  <c r="I64" i="7"/>
  <c r="P22" i="7"/>
  <c r="O22" i="7"/>
  <c r="P23" i="7"/>
  <c r="O23" i="7"/>
  <c r="P43" i="7"/>
  <c r="O43" i="7"/>
  <c r="H64" i="7"/>
  <c r="G64" i="7"/>
  <c r="I63" i="7"/>
  <c r="H63" i="7"/>
  <c r="G63" i="7"/>
  <c r="I62" i="7"/>
  <c r="P24" i="7"/>
  <c r="O24" i="7"/>
  <c r="P35" i="7"/>
  <c r="O35" i="7"/>
  <c r="P44" i="7"/>
  <c r="O44" i="7"/>
  <c r="P45" i="7"/>
  <c r="O45" i="7"/>
  <c r="H62" i="7"/>
  <c r="G62" i="7"/>
  <c r="I61" i="7"/>
  <c r="P25" i="7"/>
  <c r="O25" i="7"/>
  <c r="P26" i="7"/>
  <c r="O26" i="7"/>
  <c r="P34" i="7"/>
  <c r="O34" i="7"/>
  <c r="H61" i="7"/>
  <c r="G61" i="7"/>
  <c r="I60" i="7"/>
  <c r="P32" i="7"/>
  <c r="O32" i="7"/>
  <c r="H60" i="7"/>
  <c r="G60" i="7"/>
  <c r="K49" i="7"/>
  <c r="J49" i="7"/>
  <c r="L49" i="7"/>
  <c r="K39" i="7"/>
  <c r="J39" i="7"/>
  <c r="L39" i="7"/>
  <c r="K29" i="7"/>
  <c r="J29" i="7"/>
  <c r="L29" i="7"/>
  <c r="K18" i="7"/>
  <c r="J18" i="7"/>
  <c r="L18" i="7"/>
  <c r="E7" i="7"/>
  <c r="J3" i="7"/>
  <c r="G3" i="7"/>
  <c r="C3" i="7"/>
  <c r="I66" i="6"/>
  <c r="P21" i="6"/>
  <c r="O21" i="6"/>
  <c r="P36" i="6"/>
  <c r="O36" i="6"/>
  <c r="P46" i="6"/>
  <c r="O46" i="6"/>
  <c r="H66" i="6"/>
  <c r="G66" i="6"/>
  <c r="I65" i="6"/>
  <c r="P33" i="6"/>
  <c r="O33" i="6"/>
  <c r="H65" i="6"/>
  <c r="G65" i="6"/>
  <c r="I64" i="6"/>
  <c r="P22" i="6"/>
  <c r="O22" i="6"/>
  <c r="P23" i="6"/>
  <c r="O23" i="6"/>
  <c r="P43" i="6"/>
  <c r="O43" i="6"/>
  <c r="H64" i="6"/>
  <c r="G64" i="6"/>
  <c r="I63" i="6"/>
  <c r="H63" i="6"/>
  <c r="G63" i="6"/>
  <c r="I62" i="6"/>
  <c r="P24" i="6"/>
  <c r="O24" i="6"/>
  <c r="P35" i="6"/>
  <c r="O35" i="6"/>
  <c r="P44" i="6"/>
  <c r="O44" i="6"/>
  <c r="P45" i="6"/>
  <c r="O45" i="6"/>
  <c r="H62" i="6"/>
  <c r="G62" i="6"/>
  <c r="I61" i="6"/>
  <c r="P25" i="6"/>
  <c r="O25" i="6"/>
  <c r="P26" i="6"/>
  <c r="O26" i="6"/>
  <c r="P34" i="6"/>
  <c r="O34" i="6"/>
  <c r="H61" i="6"/>
  <c r="G61" i="6"/>
  <c r="I60" i="6"/>
  <c r="P32" i="6"/>
  <c r="O32" i="6"/>
  <c r="H60" i="6"/>
  <c r="G60" i="6"/>
  <c r="K49" i="6"/>
  <c r="J49" i="6"/>
  <c r="L49" i="6"/>
  <c r="K39" i="6"/>
  <c r="J39" i="6"/>
  <c r="L39" i="6"/>
  <c r="K29" i="6"/>
  <c r="J29" i="6"/>
  <c r="L29" i="6"/>
  <c r="K18" i="6"/>
  <c r="J18" i="6"/>
  <c r="L18" i="6"/>
  <c r="E7" i="6"/>
  <c r="J3" i="6"/>
  <c r="G3" i="6"/>
  <c r="C3" i="6"/>
  <c r="P42" i="4"/>
  <c r="O42" i="4"/>
  <c r="I66" i="3"/>
  <c r="I65" i="3"/>
  <c r="I64" i="3"/>
  <c r="I63" i="3"/>
  <c r="I62" i="3"/>
  <c r="I61" i="3"/>
  <c r="I60" i="3"/>
  <c r="P21" i="3"/>
  <c r="O21" i="3"/>
  <c r="P36" i="3"/>
  <c r="O36" i="3"/>
  <c r="P46" i="3"/>
  <c r="O46" i="3"/>
  <c r="H66" i="3"/>
  <c r="P33" i="3"/>
  <c r="O33" i="3"/>
  <c r="H65" i="3"/>
  <c r="P24" i="3"/>
  <c r="O24" i="3"/>
  <c r="P35" i="3"/>
  <c r="O35" i="3"/>
  <c r="P43" i="3"/>
  <c r="O43" i="3"/>
  <c r="P44" i="3"/>
  <c r="O44" i="3"/>
  <c r="P45" i="3"/>
  <c r="O45" i="3"/>
  <c r="H62" i="3"/>
  <c r="P25" i="3"/>
  <c r="O25" i="3"/>
  <c r="P26" i="3"/>
  <c r="O26" i="3"/>
  <c r="P34" i="3"/>
  <c r="O34" i="3"/>
  <c r="H61" i="3"/>
  <c r="P32" i="3"/>
  <c r="O32" i="3"/>
  <c r="H60" i="3"/>
  <c r="P43" i="4"/>
  <c r="P53" i="4"/>
  <c r="P54" i="4"/>
  <c r="P56" i="4"/>
  <c r="P51" i="4"/>
  <c r="P52" i="4"/>
  <c r="P24" i="4"/>
  <c r="P67" i="4"/>
  <c r="P68" i="4"/>
  <c r="P22" i="4"/>
  <c r="P23" i="4"/>
  <c r="P31" i="4"/>
  <c r="P32" i="4"/>
  <c r="P33" i="4"/>
  <c r="P47" i="4"/>
  <c r="P66" i="4"/>
  <c r="P69" i="4"/>
  <c r="P41" i="4"/>
  <c r="P44" i="4"/>
  <c r="P46" i="4"/>
  <c r="P48" i="4"/>
  <c r="P49" i="4"/>
  <c r="P50" i="4"/>
  <c r="P39" i="4"/>
  <c r="P45" i="4"/>
  <c r="I89" i="4"/>
  <c r="I88" i="4"/>
  <c r="I87" i="4"/>
  <c r="I86" i="4"/>
  <c r="I85" i="4"/>
  <c r="I84" i="4"/>
  <c r="I83" i="4"/>
  <c r="O22" i="4"/>
  <c r="O23" i="4"/>
  <c r="H86" i="4"/>
  <c r="O43" i="4"/>
  <c r="O53" i="4"/>
  <c r="O54" i="4"/>
  <c r="O56" i="4"/>
  <c r="H89" i="4"/>
  <c r="O51" i="4"/>
  <c r="O52" i="4"/>
  <c r="H88" i="4"/>
  <c r="O24" i="4"/>
  <c r="O67" i="4"/>
  <c r="O68" i="4"/>
  <c r="H87" i="4"/>
  <c r="O31" i="4"/>
  <c r="O32" i="4"/>
  <c r="O33" i="4"/>
  <c r="O47" i="4"/>
  <c r="O66" i="4"/>
  <c r="O69" i="4"/>
  <c r="H85" i="4"/>
  <c r="O41" i="4"/>
  <c r="O44" i="4"/>
  <c r="O46" i="4"/>
  <c r="O48" i="4"/>
  <c r="O49" i="4"/>
  <c r="O50" i="4"/>
  <c r="H84" i="4"/>
  <c r="O39" i="4"/>
  <c r="O45" i="4"/>
  <c r="H83" i="4"/>
  <c r="C3" i="3"/>
  <c r="E7" i="3"/>
  <c r="J3" i="3"/>
  <c r="G3" i="3"/>
  <c r="P22" i="3"/>
  <c r="P23" i="3"/>
  <c r="O22" i="3"/>
  <c r="O23" i="3"/>
  <c r="H64" i="3"/>
  <c r="H63" i="3"/>
  <c r="D3" i="1"/>
  <c r="D4" i="1"/>
  <c r="D5" i="1"/>
  <c r="D6" i="1"/>
  <c r="D7" i="1"/>
  <c r="D2" i="1"/>
  <c r="L5" i="4"/>
  <c r="M5" i="4"/>
  <c r="K5" i="4"/>
  <c r="J5" i="4"/>
  <c r="H5" i="4"/>
  <c r="F5" i="4"/>
  <c r="G66" i="3"/>
  <c r="G65" i="3"/>
  <c r="G61" i="3"/>
  <c r="G60" i="3"/>
  <c r="G62" i="3"/>
  <c r="G64" i="3"/>
  <c r="G63" i="3"/>
  <c r="G89" i="4"/>
  <c r="G88" i="4"/>
  <c r="G87" i="4"/>
  <c r="G86" i="4"/>
  <c r="G85" i="4"/>
  <c r="P57" i="4"/>
  <c r="O57" i="4"/>
  <c r="G84" i="4"/>
  <c r="G83" i="4"/>
  <c r="K60" i="4"/>
  <c r="K72" i="4"/>
  <c r="J72" i="4"/>
  <c r="L72" i="4"/>
  <c r="K36" i="4"/>
  <c r="K63" i="4"/>
  <c r="J60" i="4"/>
  <c r="J36" i="4"/>
  <c r="J63" i="4"/>
  <c r="L63" i="4"/>
  <c r="L60" i="4"/>
  <c r="L36" i="4"/>
  <c r="K27" i="4"/>
  <c r="J27" i="4"/>
  <c r="L27" i="4"/>
  <c r="K18" i="4"/>
  <c r="J18" i="4"/>
  <c r="L18" i="4"/>
  <c r="K49" i="3"/>
  <c r="J49" i="3"/>
  <c r="L49" i="3"/>
  <c r="K39" i="3"/>
  <c r="J39" i="3"/>
  <c r="L39" i="3"/>
  <c r="K29" i="3"/>
  <c r="J29" i="3"/>
  <c r="L29" i="3"/>
  <c r="K18" i="3"/>
  <c r="J18" i="3"/>
  <c r="L18" i="3"/>
</calcChain>
</file>

<file path=xl/sharedStrings.xml><?xml version="1.0" encoding="utf-8"?>
<sst xmlns="http://schemas.openxmlformats.org/spreadsheetml/2006/main" count="778" uniqueCount="135">
  <si>
    <t xml:space="preserve">Term:  </t>
  </si>
  <si>
    <t>Date:</t>
  </si>
  <si>
    <t xml:space="preserve">Instructor: </t>
  </si>
  <si>
    <t>Team Members</t>
  </si>
  <si>
    <t>Project Title:</t>
  </si>
  <si>
    <t>Definitions:</t>
  </si>
  <si>
    <t>A</t>
  </si>
  <si>
    <t>Excellent</t>
  </si>
  <si>
    <t>Displays creative application of knowledge to fulfill all aspects of the requirement; clearly defends and interprets required information</t>
  </si>
  <si>
    <t>B</t>
  </si>
  <si>
    <t>Very Good</t>
  </si>
  <si>
    <t>Adequately applies knowledge of, and analyzes, required information; makes inferences based on supporting evidence</t>
  </si>
  <si>
    <t>C</t>
  </si>
  <si>
    <t>Good</t>
  </si>
  <si>
    <t>Displays moderate understanding through explanations and examples; begins to apply knowledge of this requirement by determining best solutions but makes few inferences</t>
  </si>
  <si>
    <t>D</t>
  </si>
  <si>
    <t>Fair</t>
  </si>
  <si>
    <t>Displays some knowledge and basic understanding of requirement; identifies and superficially describes required information but not detailed</t>
  </si>
  <si>
    <t>F</t>
  </si>
  <si>
    <t>Poor</t>
  </si>
  <si>
    <t xml:space="preserve">Does not appropriately respond to requirement or requested information; no knowledge or understanding indicated </t>
  </si>
  <si>
    <t>Points Available</t>
  </si>
  <si>
    <t>Points Obtained</t>
  </si>
  <si>
    <t>Performance</t>
  </si>
  <si>
    <t xml:space="preserve">Weighted Project Total: </t>
  </si>
  <si>
    <t>Outputs</t>
  </si>
  <si>
    <t>Inputs</t>
  </si>
  <si>
    <t>Calculated Cells; Do NOT Modify</t>
  </si>
  <si>
    <t>Input Cells; Do NOT Modify</t>
  </si>
  <si>
    <t>A.</t>
  </si>
  <si>
    <t>Intangibles:</t>
  </si>
  <si>
    <t>Weight</t>
  </si>
  <si>
    <t>Ref. Program Outcome</t>
  </si>
  <si>
    <t>Weighed Performance</t>
  </si>
  <si>
    <t>Unweighed Performance</t>
  </si>
  <si>
    <t>Output Cells; Do NOT Modify</t>
  </si>
  <si>
    <t>Scale</t>
  </si>
  <si>
    <t>Consideration of the impact on society in a global, economic, environmental, and societal context</t>
  </si>
  <si>
    <t xml:space="preserve">Performance </t>
  </si>
  <si>
    <t>Adherence to ethical conduct; exhibiting an understanding of life-long learning (from Self&amp;Peer Form)</t>
  </si>
  <si>
    <t>Quality of teamwork (from Self&amp;Peer Form and Work Effort Certification Forms)</t>
  </si>
  <si>
    <t xml:space="preserve">Weighted Intangibles: </t>
  </si>
  <si>
    <t>B.</t>
  </si>
  <si>
    <t>Written Report:</t>
  </si>
  <si>
    <t>I.</t>
  </si>
  <si>
    <t>Style:</t>
  </si>
  <si>
    <t>Weighted Performance</t>
  </si>
  <si>
    <t>Unweighted Performance</t>
  </si>
  <si>
    <t>Organization, structure, language (cohesiveness, fluidity, terminology, clarity)</t>
  </si>
  <si>
    <t>Use of visuals: graphs/charts</t>
  </si>
  <si>
    <t>Spelling and grammar</t>
  </si>
  <si>
    <t xml:space="preserve">Weighted Total Written Report Style: </t>
  </si>
  <si>
    <t>II.</t>
  </si>
  <si>
    <t>Content:</t>
  </si>
  <si>
    <t>Recognition of need / opportunity (clinical problem addressed, user needs explained)</t>
  </si>
  <si>
    <t>Problem Formulation</t>
  </si>
  <si>
    <t>a.</t>
  </si>
  <si>
    <t>Project objectives (are they spcific and realistic)</t>
  </si>
  <si>
    <t>b.</t>
  </si>
  <si>
    <t>Design Specifications (directly related to user needs, complete, measurable)</t>
  </si>
  <si>
    <t>c.</t>
  </si>
  <si>
    <t>Engineering Standards AND Regulatory Standards (multiple, relevance to the project)</t>
  </si>
  <si>
    <t>d.</t>
  </si>
  <si>
    <t>Constraints adequately identified (economic, environmental, ethical, manufacturability, sustainability)</t>
  </si>
  <si>
    <t>Solution formulation: Conceptualization and Creativity (use of math and science)</t>
  </si>
  <si>
    <t>Feasibility assessment (complete, relevance to project, related to design user needs and design inputs)</t>
  </si>
  <si>
    <t>Project management (organization/work breakdown structure, stayed on track, teamed worked together)</t>
  </si>
  <si>
    <t>Engineering analysis/decision-making (sufficient math, science, modeling as basis of design decisions)</t>
  </si>
  <si>
    <t>Detailed design (meets design specifications, machine and assembly drawings, material specifications)</t>
  </si>
  <si>
    <t>Construction (manufacturing techniques described, figures adequately labeled, working prototype)</t>
  </si>
  <si>
    <t>Testing (design/conduct of experiments for design input verification, testing/ analytical equipment used)</t>
  </si>
  <si>
    <t>Evaluation (analysis of design input verification experiments, use of math and statistics, plots, tables)</t>
  </si>
  <si>
    <t>Relevance of Project to Curriculum (evidence that knowedge gained from multiple courses was used)</t>
  </si>
  <si>
    <t>References/Bibliography (format, relevance, number of references, source of references, complete)</t>
  </si>
  <si>
    <t>Appendix Material</t>
  </si>
  <si>
    <t>Device Master Record (format, organized, complete)</t>
  </si>
  <si>
    <t>Design History File (format, organized, complete)</t>
  </si>
  <si>
    <t xml:space="preserve">Weighted Total Written Report Content: </t>
  </si>
  <si>
    <t xml:space="preserve">Weighted Total Written Report: </t>
  </si>
  <si>
    <t>C.</t>
  </si>
  <si>
    <t>Oral Presentation:</t>
  </si>
  <si>
    <t>Organization, completeness, structure, cohesion</t>
  </si>
  <si>
    <t>Time Management (15 minutes)</t>
  </si>
  <si>
    <t>Evidence of preparation, well-rehearsed</t>
  </si>
  <si>
    <t>Slides: number, usability, clarity, size of fonts, graphs/diagrams/charts, spelling and grammar</t>
  </si>
  <si>
    <t xml:space="preserve">Weighted Total Oral Presentation: </t>
  </si>
  <si>
    <t>Notes:</t>
  </si>
  <si>
    <t>BSBME Program Outcome</t>
  </si>
  <si>
    <t>Weighted Performance (%)</t>
  </si>
  <si>
    <t>Weighted Max</t>
  </si>
  <si>
    <t>Individual Team Member</t>
  </si>
  <si>
    <t>Teamwork:</t>
  </si>
  <si>
    <t>Shared Contribution to and understanding of the project (from Work Effort Certification form)</t>
  </si>
  <si>
    <t>Attendance and participation in meetings</t>
  </si>
  <si>
    <t>Professionalism (from Self&amp;Peer Evaluation)</t>
  </si>
  <si>
    <t>Contribution to the Written Report</t>
  </si>
  <si>
    <t>Contribution to the Device Master Record</t>
  </si>
  <si>
    <t>Contribution to the Design History File</t>
  </si>
  <si>
    <t xml:space="preserve">Weighted Total Teamwork: </t>
  </si>
  <si>
    <t>Engineering and Science Knowledge of Project</t>
  </si>
  <si>
    <t>Use of Engineering, Science, and Math in Engineering Analysis (including modeling modeling)</t>
  </si>
  <si>
    <t>Contribution to Testing and Evaluation (design and conduct of experiments and statistical analysis)</t>
  </si>
  <si>
    <t>Overall Communication Skills (oral and written)</t>
  </si>
  <si>
    <t>Acquired new Knowledge to Accomplish Project Objectives (experimental/analytical methods, software)</t>
  </si>
  <si>
    <t xml:space="preserve">Weighted Total Engineering and Science Knowledge: </t>
  </si>
  <si>
    <t>Clear articulation and expression of ideas</t>
  </si>
  <si>
    <t>Motion, listening, eye contact</t>
  </si>
  <si>
    <t>Ability to answer questions</t>
  </si>
  <si>
    <t>BME 4908 : Senior Design Project</t>
  </si>
  <si>
    <t>No</t>
  </si>
  <si>
    <t>First Name</t>
  </si>
  <si>
    <t>Last Name</t>
  </si>
  <si>
    <t>Full Name</t>
  </si>
  <si>
    <t>Creativity and Problem Solving Skills (including use of science, math and modeling)</t>
  </si>
  <si>
    <t>E</t>
  </si>
  <si>
    <t>B,G</t>
  </si>
  <si>
    <t>B,F</t>
  </si>
  <si>
    <t>A,G</t>
  </si>
  <si>
    <t>G</t>
  </si>
  <si>
    <t>C,G</t>
  </si>
  <si>
    <t>A,B</t>
  </si>
  <si>
    <t>C,E</t>
  </si>
  <si>
    <t>A,B,F,G</t>
  </si>
  <si>
    <t>D,E</t>
  </si>
  <si>
    <t>Atlas</t>
  </si>
  <si>
    <t>Dunn</t>
  </si>
  <si>
    <t>Job</t>
  </si>
  <si>
    <t>Welldone</t>
  </si>
  <si>
    <t>Development of an Awesome Medical Device</t>
  </si>
  <si>
    <t>Christie</t>
  </si>
  <si>
    <t>Fall 2018</t>
  </si>
  <si>
    <t>Paige</t>
  </si>
  <si>
    <t>Turner</t>
  </si>
  <si>
    <t>Cliff</t>
  </si>
  <si>
    <t>Hanger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</si>
</sst>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name val="Calibri"/>
      <family val="2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indexed="10"/>
      </left>
      <right/>
      <top style="thick">
        <color indexed="1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indexed="10"/>
      </top>
      <bottom style="thin">
        <color auto="1"/>
      </bottom>
      <diagonal/>
    </border>
    <border>
      <left style="thick">
        <color indexed="10"/>
      </left>
      <right style="thin">
        <color auto="1"/>
      </right>
      <top style="thick">
        <color indexed="10"/>
      </top>
      <bottom style="thin">
        <color auto="1"/>
      </bottom>
      <diagonal/>
    </border>
    <border>
      <left style="thick">
        <color indexed="10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indexed="1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indexed="10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10"/>
      </left>
      <right style="thin">
        <color auto="1"/>
      </right>
      <top/>
      <bottom style="thin">
        <color auto="1"/>
      </bottom>
      <diagonal/>
    </border>
    <border>
      <left style="thick">
        <color indexed="10"/>
      </left>
      <right/>
      <top style="thin">
        <color auto="1"/>
      </top>
      <bottom style="thin">
        <color auto="1"/>
      </bottom>
      <diagonal/>
    </border>
    <border>
      <left style="thick">
        <color indexed="1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medium">
        <color auto="1"/>
      </left>
      <right style="thin">
        <color auto="1"/>
      </right>
      <top/>
      <bottom style="thick">
        <color indexed="10"/>
      </bottom>
      <diagonal/>
    </border>
    <border>
      <left style="thick">
        <color indexed="10"/>
      </left>
      <right style="thin">
        <color auto="1"/>
      </right>
      <top/>
      <bottom style="thick">
        <color indexed="10"/>
      </bottom>
      <diagonal/>
    </border>
    <border>
      <left style="medium">
        <color indexed="10"/>
      </left>
      <right/>
      <top style="medium">
        <color indexed="12"/>
      </top>
      <bottom style="medium">
        <color indexed="10"/>
      </bottom>
      <diagonal/>
    </border>
    <border>
      <left/>
      <right style="medium">
        <color indexed="10"/>
      </right>
      <top style="medium">
        <color indexed="12"/>
      </top>
      <bottom style="medium">
        <color indexed="10"/>
      </bottom>
      <diagonal/>
    </border>
    <border>
      <left style="medium">
        <color auto="1"/>
      </left>
      <right style="thin">
        <color auto="1"/>
      </right>
      <top style="thick">
        <color indexed="10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indexed="10"/>
      </left>
      <right style="thin">
        <color auto="1"/>
      </right>
      <top style="thick">
        <color indexed="10"/>
      </top>
      <bottom/>
      <diagonal/>
    </border>
    <border>
      <left style="thick">
        <color indexed="10"/>
      </left>
      <right style="thin">
        <color auto="1"/>
      </right>
      <top/>
      <bottom style="medium">
        <color auto="1"/>
      </bottom>
      <diagonal/>
    </border>
    <border>
      <left style="thick">
        <color indexed="10"/>
      </left>
      <right style="medium">
        <color auto="1"/>
      </right>
      <top style="thick">
        <color indexed="10"/>
      </top>
      <bottom/>
      <diagonal/>
    </border>
    <border>
      <left style="thick">
        <color indexed="10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7" fillId="0" borderId="0" xfId="0" applyFont="1"/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4" borderId="1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6" borderId="0" xfId="0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8" fillId="0" borderId="16" xfId="0" applyFont="1" applyBorder="1"/>
    <xf numFmtId="1" fontId="3" fillId="0" borderId="0" xfId="0" applyNumberFormat="1" applyFont="1" applyAlignment="1">
      <alignment horizontal="center"/>
    </xf>
    <xf numFmtId="0" fontId="9" fillId="0" borderId="16" xfId="0" applyFont="1" applyBorder="1"/>
    <xf numFmtId="0" fontId="6" fillId="4" borderId="12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3" fillId="0" borderId="17" xfId="0" applyFont="1" applyBorder="1"/>
    <xf numFmtId="0" fontId="3" fillId="2" borderId="18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" fontId="3" fillId="2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2" borderId="31" xfId="0" applyFont="1" applyFill="1" applyBorder="1" applyAlignment="1">
      <alignment horizontal="center"/>
    </xf>
    <xf numFmtId="1" fontId="3" fillId="2" borderId="33" xfId="0" applyNumberFormat="1" applyFont="1" applyFill="1" applyBorder="1" applyAlignment="1">
      <alignment horizontal="center"/>
    </xf>
    <xf numFmtId="1" fontId="3" fillId="0" borderId="0" xfId="0" applyNumberFormat="1" applyFont="1"/>
    <xf numFmtId="0" fontId="3" fillId="7" borderId="2" xfId="0" applyFont="1" applyFill="1" applyBorder="1" applyAlignment="1">
      <alignment vertical="center"/>
    </xf>
    <xf numFmtId="14" fontId="3" fillId="7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10" fillId="0" borderId="3" xfId="2" applyFont="1" applyFill="1" applyBorder="1" applyAlignment="1">
      <alignment horizontal="center"/>
    </xf>
    <xf numFmtId="14" fontId="3" fillId="7" borderId="3" xfId="0" applyNumberFormat="1" applyFont="1" applyFill="1" applyBorder="1" applyAlignment="1">
      <alignment horizontal="center" vertical="center"/>
    </xf>
    <xf numFmtId="164" fontId="3" fillId="2" borderId="26" xfId="0" applyNumberFormat="1" applyFont="1" applyFill="1" applyBorder="1" applyAlignment="1">
      <alignment horizontal="center"/>
    </xf>
    <xf numFmtId="164" fontId="3" fillId="2" borderId="30" xfId="1" applyNumberFormat="1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3" fillId="9" borderId="8" xfId="0" applyFont="1" applyFill="1" applyBorder="1" applyAlignment="1">
      <alignment horizontal="center"/>
    </xf>
    <xf numFmtId="0" fontId="0" fillId="10" borderId="13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/>
    </xf>
    <xf numFmtId="0" fontId="0" fillId="10" borderId="8" xfId="0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9" borderId="45" xfId="0" applyFont="1" applyFill="1" applyBorder="1" applyAlignment="1">
      <alignment horizontal="center" vertical="center"/>
    </xf>
    <xf numFmtId="0" fontId="12" fillId="9" borderId="45" xfId="0" quotePrefix="1" applyFont="1" applyFill="1" applyBorder="1" applyAlignment="1">
      <alignment horizontal="center" vertical="center"/>
    </xf>
    <xf numFmtId="0" fontId="12" fillId="9" borderId="45" xfId="2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2" fillId="9" borderId="45" xfId="2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7" fontId="3" fillId="7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4" borderId="34" xfId="0" applyFont="1" applyFill="1" applyBorder="1" applyAlignment="1">
      <alignment horizontal="center" wrapText="1"/>
    </xf>
    <xf numFmtId="0" fontId="6" fillId="4" borderId="35" xfId="0" applyFont="1" applyFill="1" applyBorder="1" applyAlignment="1">
      <alignment horizontal="center" wrapText="1"/>
    </xf>
    <xf numFmtId="0" fontId="12" fillId="9" borderId="42" xfId="2" applyFont="1" applyFill="1" applyBorder="1" applyAlignment="1">
      <alignment horizontal="center"/>
    </xf>
    <xf numFmtId="0" fontId="12" fillId="9" borderId="43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left"/>
    </xf>
    <xf numFmtId="0" fontId="3" fillId="0" borderId="44" xfId="0" applyFont="1" applyBorder="1" applyAlignment="1">
      <alignment horizontal="center" vertical="center"/>
    </xf>
    <xf numFmtId="0" fontId="8" fillId="2" borderId="40" xfId="0" applyFont="1" applyFill="1" applyBorder="1" applyAlignment="1">
      <alignment horizontal="center" wrapText="1"/>
    </xf>
    <xf numFmtId="0" fontId="8" fillId="2" borderId="41" xfId="0" applyFont="1" applyFill="1" applyBorder="1" applyAlignment="1">
      <alignment horizontal="center" wrapText="1"/>
    </xf>
    <xf numFmtId="0" fontId="8" fillId="2" borderId="36" xfId="0" applyFont="1" applyFill="1" applyBorder="1" applyAlignment="1">
      <alignment horizontal="center" wrapText="1"/>
    </xf>
    <xf numFmtId="0" fontId="8" fillId="2" borderId="37" xfId="0" applyFont="1" applyFill="1" applyBorder="1" applyAlignment="1">
      <alignment horizontal="center" wrapText="1"/>
    </xf>
    <xf numFmtId="0" fontId="8" fillId="2" borderId="38" xfId="0" applyFont="1" applyFill="1" applyBorder="1" applyAlignment="1">
      <alignment horizontal="center" wrapText="1"/>
    </xf>
    <xf numFmtId="0" fontId="8" fillId="2" borderId="39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111">
    <dxf>
      <font>
        <strike/>
        <condense val="0"/>
        <extend val="0"/>
      </font>
      <fill>
        <patternFill>
          <bgColor indexed="11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strike/>
        <condense val="0"/>
        <extend val="0"/>
      </font>
      <fill>
        <patternFill>
          <bgColor indexed="40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strike/>
        <condense val="0"/>
        <extend val="0"/>
      </font>
      <fill>
        <patternFill>
          <bgColor indexed="11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strike/>
        <condense val="0"/>
        <extend val="0"/>
      </font>
      <fill>
        <patternFill>
          <bgColor indexed="40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strike/>
        <condense val="0"/>
        <extend val="0"/>
      </font>
      <fill>
        <patternFill>
          <bgColor indexed="11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strike/>
        <condense val="0"/>
        <extend val="0"/>
      </font>
      <fill>
        <patternFill>
          <bgColor indexed="40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strike/>
        <condense val="0"/>
        <extend val="0"/>
      </font>
      <fill>
        <patternFill>
          <bgColor indexed="11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strike/>
        <condense val="0"/>
        <extend val="0"/>
      </font>
      <fill>
        <patternFill>
          <bgColor indexed="40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strike/>
        <condense val="0"/>
        <extend val="0"/>
      </font>
      <fill>
        <patternFill>
          <bgColor indexed="11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strike/>
        <condense val="0"/>
        <extend val="0"/>
      </font>
      <fill>
        <patternFill>
          <bgColor indexed="40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strike/>
        <condense val="0"/>
        <extend val="0"/>
      </font>
      <fill>
        <patternFill>
          <bgColor indexed="11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strike/>
        <condense val="0"/>
        <extend val="0"/>
      </font>
      <fill>
        <patternFill>
          <bgColor indexed="40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strike/>
        <condense val="0"/>
        <extend val="0"/>
      </font>
      <fill>
        <patternFill>
          <bgColor indexed="11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strike/>
        <condense val="0"/>
        <extend val="0"/>
      </font>
      <fill>
        <patternFill>
          <bgColor indexed="40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strike/>
        <condense val="0"/>
        <extend val="0"/>
      </font>
      <fill>
        <patternFill>
          <bgColor indexed="11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strike/>
        <condense val="0"/>
        <extend val="0"/>
      </font>
      <fill>
        <patternFill>
          <bgColor indexed="40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strike/>
        <condense val="0"/>
        <extend val="0"/>
      </font>
      <fill>
        <patternFill>
          <bgColor indexed="11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strike/>
        <condense val="0"/>
        <extend val="0"/>
      </font>
      <fill>
        <patternFill>
          <bgColor indexed="40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strike/>
        <condense val="0"/>
        <extend val="0"/>
      </font>
      <fill>
        <patternFill>
          <bgColor indexed="11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strike/>
        <condense val="0"/>
        <extend val="0"/>
      </font>
      <fill>
        <patternFill>
          <bgColor indexed="40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strike/>
        <condense val="0"/>
        <extend val="0"/>
      </font>
      <fill>
        <patternFill>
          <bgColor indexed="11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strike/>
        <condense val="0"/>
        <extend val="0"/>
      </font>
      <fill>
        <patternFill>
          <bgColor indexed="40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strike/>
        <condense val="0"/>
        <extend val="0"/>
      </font>
      <fill>
        <patternFill>
          <bgColor indexed="11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strike/>
        <condense val="0"/>
        <extend val="0"/>
      </font>
      <fill>
        <patternFill>
          <bgColor indexed="40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9" defaultPivotStyle="PivotStyleMedium7"/>
  <colors>
    <mruColors>
      <color rgb="FFFFFF99"/>
      <color rgb="FFFFC9C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5" dropStyle="combo" dx="16" fmlaLink="$Q$23" fmlaRange="$R$22:$R$27" sel="6" val="0"/>
</file>

<file path=xl/ctrlProps/ctrlProp10.xml><?xml version="1.0" encoding="utf-8"?>
<formControlPr xmlns="http://schemas.microsoft.com/office/spreadsheetml/2009/9/main" objectType="Drop" dropLines="45" dropStyle="combo" dx="16" fmlaLink="$Q$51" fmlaRange="$R$22:$R$27" sel="6" val="0"/>
</file>

<file path=xl/ctrlProps/ctrlProp100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01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02.xml><?xml version="1.0" encoding="utf-8"?>
<formControlPr xmlns="http://schemas.microsoft.com/office/spreadsheetml/2009/9/main" objectType="Drop" dropLines="45" dropStyle="combo" dx="16" fmlaLink="$Q$34" fmlaRange="$R$21:$R$26" sel="6" val="0"/>
</file>

<file path=xl/ctrlProps/ctrlProp103.xml><?xml version="1.0" encoding="utf-8"?>
<formControlPr xmlns="http://schemas.microsoft.com/office/spreadsheetml/2009/9/main" objectType="Drop" dropLines="45" dropStyle="combo" dx="16" fmlaLink="$Q$35" fmlaRange="$R$21:$R$26" sel="6" val="0"/>
</file>

<file path=xl/ctrlProps/ctrlProp104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05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06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07.xml><?xml version="1.0" encoding="utf-8"?>
<formControlPr xmlns="http://schemas.microsoft.com/office/spreadsheetml/2009/9/main" objectType="Drop" dropStyle="combo" dx="16" fmlaLink="#REF!" fmlaRange="$R$21:$R$26" sel="0" val="0"/>
</file>

<file path=xl/ctrlProps/ctrlProp108.xml><?xml version="1.0" encoding="utf-8"?>
<formControlPr xmlns="http://schemas.microsoft.com/office/spreadsheetml/2009/9/main" objectType="Drop" dropStyle="combo" dx="16" fmlaLink="#REF!" fmlaRange="$R$21:$R$26" sel="0" val="0"/>
</file>

<file path=xl/ctrlProps/ctrlProp109.xml><?xml version="1.0" encoding="utf-8"?>
<formControlPr xmlns="http://schemas.microsoft.com/office/spreadsheetml/2009/9/main" objectType="Drop" dropStyle="combo" dx="16" fmlaLink="#REF!" fmlaRange="$R$21:$R$26" sel="0" val="0"/>
</file>

<file path=xl/ctrlProps/ctrlProp11.xml><?xml version="1.0" encoding="utf-8"?>
<formControlPr xmlns="http://schemas.microsoft.com/office/spreadsheetml/2009/9/main" objectType="Drop" dropLines="45" dropStyle="combo" dx="16" fmlaLink="$Q$52" fmlaRange="$R$22:$R$27" sel="6" val="0"/>
</file>

<file path=xl/ctrlProps/ctrlProp110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11.xml><?xml version="1.0" encoding="utf-8"?>
<formControlPr xmlns="http://schemas.microsoft.com/office/spreadsheetml/2009/9/main" objectType="Drop" dropLines="45" dropStyle="combo" dx="16" fmlaLink="$Q$43" fmlaRange="$R$21:$R$26" sel="6" val="0"/>
</file>

<file path=xl/ctrlProps/ctrlProp112.xml><?xml version="1.0" encoding="utf-8"?>
<formControlPr xmlns="http://schemas.microsoft.com/office/spreadsheetml/2009/9/main" objectType="Drop" dropLines="45" dropStyle="combo" dx="16" fmlaLink="$Q$44" fmlaRange="$R$21:$R$26" sel="6" val="0"/>
</file>

<file path=xl/ctrlProps/ctrlProp113.xml><?xml version="1.0" encoding="utf-8"?>
<formControlPr xmlns="http://schemas.microsoft.com/office/spreadsheetml/2009/9/main" objectType="Drop" dropStyle="combo" dx="16" fmlaLink="#REF!" fmlaRange="$R$21:$R$26" sel="0" val="0"/>
</file>

<file path=xl/ctrlProps/ctrlProp114.xml><?xml version="1.0" encoding="utf-8"?>
<formControlPr xmlns="http://schemas.microsoft.com/office/spreadsheetml/2009/9/main" objectType="Drop" dropLines="45" dropStyle="combo" dx="16" fmlaLink="$Q$45" fmlaRange="$R$21:$R$26" sel="6" val="0"/>
</file>

<file path=xl/ctrlProps/ctrlProp115.xml><?xml version="1.0" encoding="utf-8"?>
<formControlPr xmlns="http://schemas.microsoft.com/office/spreadsheetml/2009/9/main" objectType="Drop" dropStyle="combo" dx="16" fmlaLink="#REF!" fmlaRange="$R$21:$R$26" sel="0" val="0"/>
</file>

<file path=xl/ctrlProps/ctrlProp116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17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18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19.xml><?xml version="1.0" encoding="utf-8"?>
<formControlPr xmlns="http://schemas.microsoft.com/office/spreadsheetml/2009/9/main" objectType="Drop" dropLines="6" dropStyle="combo" dx="16" fmlaLink="$Q$32" fmlaRange="$R$21:$R$26" sel="6" val="0"/>
</file>

<file path=xl/ctrlProps/ctrlProp12.xml><?xml version="1.0" encoding="utf-8"?>
<formControlPr xmlns="http://schemas.microsoft.com/office/spreadsheetml/2009/9/main" objectType="Drop" dropStyle="combo" dx="16" fmlaLink="#REF!" fmlaRange="$R$22:$R$27" sel="0" val="0"/>
</file>

<file path=xl/ctrlProps/ctrlProp120.xml><?xml version="1.0" encoding="utf-8"?>
<formControlPr xmlns="http://schemas.microsoft.com/office/spreadsheetml/2009/9/main" objectType="Drop" dropLines="45" dropStyle="combo" dx="16" fmlaLink="$Q$33" fmlaRange="$R$21:$R$26" sel="6" val="0"/>
</file>

<file path=xl/ctrlProps/ctrlProp121.xml><?xml version="1.0" encoding="utf-8"?>
<formControlPr xmlns="http://schemas.microsoft.com/office/spreadsheetml/2009/9/main" objectType="Drop" dropStyle="combo" dx="16" fmlaLink="#REF!" fmlaRange="$R$21:$R$26" sel="0" val="0"/>
</file>

<file path=xl/ctrlProps/ctrlProp122.xml><?xml version="1.0" encoding="utf-8"?>
<formControlPr xmlns="http://schemas.microsoft.com/office/spreadsheetml/2009/9/main" objectType="Drop" dropLines="45" dropStyle="combo" dx="16" fmlaLink="$Q$46" fmlaRange="$R$21:$R$26" sel="6" val="0"/>
</file>

<file path=xl/ctrlProps/ctrlProp123.xml><?xml version="1.0" encoding="utf-8"?>
<formControlPr xmlns="http://schemas.microsoft.com/office/spreadsheetml/2009/9/main" objectType="Drop" dropLines="45" dropStyle="combo" dx="16" fmlaLink="$Q$26" fmlaRange="$R$21:$R$26" sel="6" val="0"/>
</file>

<file path=xl/ctrlProps/ctrlProp124.xml><?xml version="1.0" encoding="utf-8"?>
<formControlPr xmlns="http://schemas.microsoft.com/office/spreadsheetml/2009/9/main" objectType="Drop" dropLines="45" dropStyle="combo" dx="16" fmlaLink="$Q$21" fmlaRange="$R$21:$R$26" sel="6" val="0"/>
</file>

<file path=xl/ctrlProps/ctrlProp125.xml><?xml version="1.0" encoding="utf-8"?>
<formControlPr xmlns="http://schemas.microsoft.com/office/spreadsheetml/2009/9/main" objectType="Drop" dropLines="45" dropStyle="combo" dx="16" fmlaLink="$Q$32" fmlaRange="$R$21:$R$26" sel="6" val="0"/>
</file>

<file path=xl/ctrlProps/ctrlProp126.xml><?xml version="1.0" encoding="utf-8"?>
<formControlPr xmlns="http://schemas.microsoft.com/office/spreadsheetml/2009/9/main" objectType="Drop" dropLines="45" dropStyle="combo" dx="16" fmlaLink="$Q$36" fmlaRange="$R$21:$R$26" sel="6" val="0"/>
</file>

<file path=xl/ctrlProps/ctrlProp127.xml><?xml version="1.0" encoding="utf-8"?>
<formControlPr xmlns="http://schemas.microsoft.com/office/spreadsheetml/2009/9/main" objectType="Drop" dropLines="45" dropStyle="combo" dx="16" fmlaLink="$Q$22" fmlaRange="$R$21:$R$26" sel="6" val="0"/>
</file>

<file path=xl/ctrlProps/ctrlProp128.xml><?xml version="1.0" encoding="utf-8"?>
<formControlPr xmlns="http://schemas.microsoft.com/office/spreadsheetml/2009/9/main" objectType="Drop" dropLines="45" dropStyle="combo" dx="16" fmlaLink="$Q$23" fmlaRange="$R$21:$R$26" sel="6" val="0"/>
</file>

<file path=xl/ctrlProps/ctrlProp129.xml><?xml version="1.0" encoding="utf-8"?>
<formControlPr xmlns="http://schemas.microsoft.com/office/spreadsheetml/2009/9/main" objectType="Drop" dropLines="45" dropStyle="combo" dx="16" fmlaLink="$Q$24" fmlaRange="$R$21:$R$26" sel="6" val="0"/>
</file>

<file path=xl/ctrlProps/ctrlProp13.xml><?xml version="1.0" encoding="utf-8"?>
<formControlPr xmlns="http://schemas.microsoft.com/office/spreadsheetml/2009/9/main" objectType="Drop" dropStyle="combo" dx="16" fmlaLink="#REF!" fmlaRange="$R$22:$R$27" sel="0" val="0"/>
</file>

<file path=xl/ctrlProps/ctrlProp130.xml><?xml version="1.0" encoding="utf-8"?>
<formControlPr xmlns="http://schemas.microsoft.com/office/spreadsheetml/2009/9/main" objectType="Drop" dropLines="45" dropStyle="combo" dx="16" fmlaLink="$Q$25" fmlaRange="$R$21:$R$26" sel="6" val="0"/>
</file>

<file path=xl/ctrlProps/ctrlProp131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32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33.xml><?xml version="1.0" encoding="utf-8"?>
<formControlPr xmlns="http://schemas.microsoft.com/office/spreadsheetml/2009/9/main" objectType="Drop" dropLines="45" dropStyle="combo" dx="16" fmlaLink="$Q$34" fmlaRange="$R$21:$R$26" sel="6" val="0"/>
</file>

<file path=xl/ctrlProps/ctrlProp134.xml><?xml version="1.0" encoding="utf-8"?>
<formControlPr xmlns="http://schemas.microsoft.com/office/spreadsheetml/2009/9/main" objectType="Drop" dropLines="45" dropStyle="combo" dx="16" fmlaLink="$Q$35" fmlaRange="$R$21:$R$26" sel="6" val="0"/>
</file>

<file path=xl/ctrlProps/ctrlProp135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36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37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38.xml><?xml version="1.0" encoding="utf-8"?>
<formControlPr xmlns="http://schemas.microsoft.com/office/spreadsheetml/2009/9/main" objectType="Drop" dropStyle="combo" dx="16" fmlaLink="#REF!" fmlaRange="$R$21:$R$26" sel="0" val="0"/>
</file>

<file path=xl/ctrlProps/ctrlProp139.xml><?xml version="1.0" encoding="utf-8"?>
<formControlPr xmlns="http://schemas.microsoft.com/office/spreadsheetml/2009/9/main" objectType="Drop" dropStyle="combo" dx="16" fmlaLink="#REF!" fmlaRange="$R$21:$R$26" sel="0" val="0"/>
</file>

<file path=xl/ctrlProps/ctrlProp14.xml><?xml version="1.0" encoding="utf-8"?>
<formControlPr xmlns="http://schemas.microsoft.com/office/spreadsheetml/2009/9/main" objectType="Drop" dropStyle="combo" dx="16" fmlaLink="#REF!" fmlaRange="$R$22:$R$27" sel="0" val="0"/>
</file>

<file path=xl/ctrlProps/ctrlProp140.xml><?xml version="1.0" encoding="utf-8"?>
<formControlPr xmlns="http://schemas.microsoft.com/office/spreadsheetml/2009/9/main" objectType="Drop" dropStyle="combo" dx="16" fmlaLink="#REF!" fmlaRange="$R$21:$R$26" sel="0" val="0"/>
</file>

<file path=xl/ctrlProps/ctrlProp141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42.xml><?xml version="1.0" encoding="utf-8"?>
<formControlPr xmlns="http://schemas.microsoft.com/office/spreadsheetml/2009/9/main" objectType="Drop" dropLines="45" dropStyle="combo" dx="16" fmlaLink="$Q$43" fmlaRange="$R$21:$R$26" sel="6" val="0"/>
</file>

<file path=xl/ctrlProps/ctrlProp143.xml><?xml version="1.0" encoding="utf-8"?>
<formControlPr xmlns="http://schemas.microsoft.com/office/spreadsheetml/2009/9/main" objectType="Drop" dropLines="45" dropStyle="combo" dx="16" fmlaLink="$Q$44" fmlaRange="$R$21:$R$26" sel="6" val="0"/>
</file>

<file path=xl/ctrlProps/ctrlProp144.xml><?xml version="1.0" encoding="utf-8"?>
<formControlPr xmlns="http://schemas.microsoft.com/office/spreadsheetml/2009/9/main" objectType="Drop" dropStyle="combo" dx="16" fmlaLink="#REF!" fmlaRange="$R$21:$R$26" sel="0" val="0"/>
</file>

<file path=xl/ctrlProps/ctrlProp145.xml><?xml version="1.0" encoding="utf-8"?>
<formControlPr xmlns="http://schemas.microsoft.com/office/spreadsheetml/2009/9/main" objectType="Drop" dropLines="45" dropStyle="combo" dx="16" fmlaLink="$Q$45" fmlaRange="$R$21:$R$26" sel="6" val="0"/>
</file>

<file path=xl/ctrlProps/ctrlProp146.xml><?xml version="1.0" encoding="utf-8"?>
<formControlPr xmlns="http://schemas.microsoft.com/office/spreadsheetml/2009/9/main" objectType="Drop" dropStyle="combo" dx="16" fmlaLink="#REF!" fmlaRange="$R$21:$R$26" sel="0" val="0"/>
</file>

<file path=xl/ctrlProps/ctrlProp147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48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49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5.xml><?xml version="1.0" encoding="utf-8"?>
<formControlPr xmlns="http://schemas.microsoft.com/office/spreadsheetml/2009/9/main" objectType="Drop" dropLines="45" dropStyle="combo" dx="16" fmlaLink="$Q$56" fmlaRange="$R$22:$R$27" sel="6" val="0"/>
</file>

<file path=xl/ctrlProps/ctrlProp150.xml><?xml version="1.0" encoding="utf-8"?>
<formControlPr xmlns="http://schemas.microsoft.com/office/spreadsheetml/2009/9/main" objectType="Drop" dropLines="6" dropStyle="combo" dx="16" fmlaLink="$Q$32" fmlaRange="$R$21:$R$26" sel="6" val="0"/>
</file>

<file path=xl/ctrlProps/ctrlProp151.xml><?xml version="1.0" encoding="utf-8"?>
<formControlPr xmlns="http://schemas.microsoft.com/office/spreadsheetml/2009/9/main" objectType="Drop" dropLines="45" dropStyle="combo" dx="16" fmlaLink="$Q$33" fmlaRange="$R$21:$R$26" sel="6" val="0"/>
</file>

<file path=xl/ctrlProps/ctrlProp152.xml><?xml version="1.0" encoding="utf-8"?>
<formControlPr xmlns="http://schemas.microsoft.com/office/spreadsheetml/2009/9/main" objectType="Drop" dropStyle="combo" dx="16" fmlaLink="#REF!" fmlaRange="$R$21:$R$26" sel="0" val="0"/>
</file>

<file path=xl/ctrlProps/ctrlProp153.xml><?xml version="1.0" encoding="utf-8"?>
<formControlPr xmlns="http://schemas.microsoft.com/office/spreadsheetml/2009/9/main" objectType="Drop" dropLines="45" dropStyle="combo" dx="16" fmlaLink="$Q$46" fmlaRange="$R$21:$R$26" sel="6" val="0"/>
</file>

<file path=xl/ctrlProps/ctrlProp154.xml><?xml version="1.0" encoding="utf-8"?>
<formControlPr xmlns="http://schemas.microsoft.com/office/spreadsheetml/2009/9/main" objectType="Drop" dropLines="45" dropStyle="combo" dx="16" fmlaLink="$Q$26" fmlaRange="$R$21:$R$26" sel="6" val="0"/>
</file>

<file path=xl/ctrlProps/ctrlProp155.xml><?xml version="1.0" encoding="utf-8"?>
<formControlPr xmlns="http://schemas.microsoft.com/office/spreadsheetml/2009/9/main" objectType="Drop" dropLines="45" dropStyle="combo" dx="16" fmlaLink="$Q$21" fmlaRange="$R$21:$R$26" sel="6" val="0"/>
</file>

<file path=xl/ctrlProps/ctrlProp156.xml><?xml version="1.0" encoding="utf-8"?>
<formControlPr xmlns="http://schemas.microsoft.com/office/spreadsheetml/2009/9/main" objectType="Drop" dropLines="45" dropStyle="combo" dx="16" fmlaLink="$Q$32" fmlaRange="$R$21:$R$26" sel="6" val="0"/>
</file>

<file path=xl/ctrlProps/ctrlProp157.xml><?xml version="1.0" encoding="utf-8"?>
<formControlPr xmlns="http://schemas.microsoft.com/office/spreadsheetml/2009/9/main" objectType="Drop" dropLines="45" dropStyle="combo" dx="16" fmlaLink="$Q$36" fmlaRange="$R$21:$R$26" sel="6" val="0"/>
</file>

<file path=xl/ctrlProps/ctrlProp158.xml><?xml version="1.0" encoding="utf-8"?>
<formControlPr xmlns="http://schemas.microsoft.com/office/spreadsheetml/2009/9/main" objectType="Drop" dropLines="45" dropStyle="combo" dx="16" fmlaLink="$Q$22" fmlaRange="$R$21:$R$26" sel="6" val="0"/>
</file>

<file path=xl/ctrlProps/ctrlProp159.xml><?xml version="1.0" encoding="utf-8"?>
<formControlPr xmlns="http://schemas.microsoft.com/office/spreadsheetml/2009/9/main" objectType="Drop" dropLines="45" dropStyle="combo" dx="16" fmlaLink="$Q$23" fmlaRange="$R$21:$R$26" sel="6" val="0"/>
</file>

<file path=xl/ctrlProps/ctrlProp16.xml><?xml version="1.0" encoding="utf-8"?>
<formControlPr xmlns="http://schemas.microsoft.com/office/spreadsheetml/2009/9/main" objectType="Drop" dropLines="45" dropStyle="combo" dx="16" fmlaLink="$Q$57" fmlaRange="$R$22:$R$27" sel="6" val="0"/>
</file>

<file path=xl/ctrlProps/ctrlProp160.xml><?xml version="1.0" encoding="utf-8"?>
<formControlPr xmlns="http://schemas.microsoft.com/office/spreadsheetml/2009/9/main" objectType="Drop" dropLines="45" dropStyle="combo" dx="16" fmlaLink="$Q$24" fmlaRange="$R$21:$R$26" sel="6" val="0"/>
</file>

<file path=xl/ctrlProps/ctrlProp161.xml><?xml version="1.0" encoding="utf-8"?>
<formControlPr xmlns="http://schemas.microsoft.com/office/spreadsheetml/2009/9/main" objectType="Drop" dropLines="45" dropStyle="combo" dx="16" fmlaLink="$Q$25" fmlaRange="$R$21:$R$26" sel="6" val="0"/>
</file>

<file path=xl/ctrlProps/ctrlProp162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63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64.xml><?xml version="1.0" encoding="utf-8"?>
<formControlPr xmlns="http://schemas.microsoft.com/office/spreadsheetml/2009/9/main" objectType="Drop" dropLines="45" dropStyle="combo" dx="16" fmlaLink="$Q$34" fmlaRange="$R$21:$R$26" sel="6" val="0"/>
</file>

<file path=xl/ctrlProps/ctrlProp165.xml><?xml version="1.0" encoding="utf-8"?>
<formControlPr xmlns="http://schemas.microsoft.com/office/spreadsheetml/2009/9/main" objectType="Drop" dropLines="45" dropStyle="combo" dx="16" fmlaLink="$Q$35" fmlaRange="$R$21:$R$26" sel="6" val="0"/>
</file>

<file path=xl/ctrlProps/ctrlProp166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67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68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69.xml><?xml version="1.0" encoding="utf-8"?>
<formControlPr xmlns="http://schemas.microsoft.com/office/spreadsheetml/2009/9/main" objectType="Drop" dropStyle="combo" dx="16" fmlaLink="#REF!" fmlaRange="$R$21:$R$26" sel="0" val="0"/>
</file>

<file path=xl/ctrlProps/ctrlProp17.xml><?xml version="1.0" encoding="utf-8"?>
<formControlPr xmlns="http://schemas.microsoft.com/office/spreadsheetml/2009/9/main" objectType="Drop" dropLines="45" dropStyle="combo" dx="16" fmlaLink="$Q$66" fmlaRange="$R$22:$R$27" sel="6" val="0"/>
</file>

<file path=xl/ctrlProps/ctrlProp170.xml><?xml version="1.0" encoding="utf-8"?>
<formControlPr xmlns="http://schemas.microsoft.com/office/spreadsheetml/2009/9/main" objectType="Drop" dropStyle="combo" dx="16" fmlaLink="#REF!" fmlaRange="$R$21:$R$26" sel="0" val="0"/>
</file>

<file path=xl/ctrlProps/ctrlProp171.xml><?xml version="1.0" encoding="utf-8"?>
<formControlPr xmlns="http://schemas.microsoft.com/office/spreadsheetml/2009/9/main" objectType="Drop" dropStyle="combo" dx="16" fmlaLink="#REF!" fmlaRange="$R$21:$R$26" sel="0" val="0"/>
</file>

<file path=xl/ctrlProps/ctrlProp172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73.xml><?xml version="1.0" encoding="utf-8"?>
<formControlPr xmlns="http://schemas.microsoft.com/office/spreadsheetml/2009/9/main" objectType="Drop" dropLines="45" dropStyle="combo" dx="16" fmlaLink="$Q$43" fmlaRange="$R$21:$R$26" sel="6" val="0"/>
</file>

<file path=xl/ctrlProps/ctrlProp174.xml><?xml version="1.0" encoding="utf-8"?>
<formControlPr xmlns="http://schemas.microsoft.com/office/spreadsheetml/2009/9/main" objectType="Drop" dropLines="45" dropStyle="combo" dx="16" fmlaLink="$Q$44" fmlaRange="$R$21:$R$26" sel="6" val="0"/>
</file>

<file path=xl/ctrlProps/ctrlProp175.xml><?xml version="1.0" encoding="utf-8"?>
<formControlPr xmlns="http://schemas.microsoft.com/office/spreadsheetml/2009/9/main" objectType="Drop" dropStyle="combo" dx="16" fmlaLink="#REF!" fmlaRange="$R$21:$R$26" sel="0" val="0"/>
</file>

<file path=xl/ctrlProps/ctrlProp176.xml><?xml version="1.0" encoding="utf-8"?>
<formControlPr xmlns="http://schemas.microsoft.com/office/spreadsheetml/2009/9/main" objectType="Drop" dropLines="45" dropStyle="combo" dx="16" fmlaLink="$Q$45" fmlaRange="$R$21:$R$26" sel="6" val="0"/>
</file>

<file path=xl/ctrlProps/ctrlProp177.xml><?xml version="1.0" encoding="utf-8"?>
<formControlPr xmlns="http://schemas.microsoft.com/office/spreadsheetml/2009/9/main" objectType="Drop" dropStyle="combo" dx="16" fmlaLink="#REF!" fmlaRange="$R$21:$R$26" sel="0" val="0"/>
</file>

<file path=xl/ctrlProps/ctrlProp178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79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8.xml><?xml version="1.0" encoding="utf-8"?>
<formControlPr xmlns="http://schemas.microsoft.com/office/spreadsheetml/2009/9/main" objectType="Drop" dropLines="45" dropStyle="combo" dx="16" fmlaLink="$Q$67" fmlaRange="$R$22:$R$27" sel="6" val="0"/>
</file>

<file path=xl/ctrlProps/ctrlProp180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181.xml><?xml version="1.0" encoding="utf-8"?>
<formControlPr xmlns="http://schemas.microsoft.com/office/spreadsheetml/2009/9/main" objectType="Drop" dropLines="6" dropStyle="combo" dx="16" fmlaLink="$Q$32" fmlaRange="$R$21:$R$26" sel="6" val="0"/>
</file>

<file path=xl/ctrlProps/ctrlProp182.xml><?xml version="1.0" encoding="utf-8"?>
<formControlPr xmlns="http://schemas.microsoft.com/office/spreadsheetml/2009/9/main" objectType="Drop" dropLines="45" dropStyle="combo" dx="16" fmlaLink="$Q$33" fmlaRange="$R$21:$R$26" sel="6" val="0"/>
</file>

<file path=xl/ctrlProps/ctrlProp183.xml><?xml version="1.0" encoding="utf-8"?>
<formControlPr xmlns="http://schemas.microsoft.com/office/spreadsheetml/2009/9/main" objectType="Drop" dropStyle="combo" dx="16" fmlaLink="#REF!" fmlaRange="$R$21:$R$26" sel="0" val="0"/>
</file>

<file path=xl/ctrlProps/ctrlProp184.xml><?xml version="1.0" encoding="utf-8"?>
<formControlPr xmlns="http://schemas.microsoft.com/office/spreadsheetml/2009/9/main" objectType="Drop" dropLines="45" dropStyle="combo" dx="16" fmlaLink="$Q$46" fmlaRange="$R$21:$R$26" sel="6" val="0"/>
</file>

<file path=xl/ctrlProps/ctrlProp185.xml><?xml version="1.0" encoding="utf-8"?>
<formControlPr xmlns="http://schemas.microsoft.com/office/spreadsheetml/2009/9/main" objectType="Drop" dropLines="45" dropStyle="combo" dx="16" fmlaLink="$Q$26" fmlaRange="$R$21:$R$26" sel="6" val="0"/>
</file>

<file path=xl/ctrlProps/ctrlProp186.xml><?xml version="1.0" encoding="utf-8"?>
<formControlPr xmlns="http://schemas.microsoft.com/office/spreadsheetml/2009/9/main" objectType="Drop" dropLines="45" dropStyle="combo" dx="16" fmlaLink="$Q$21" fmlaRange="$R$21:$R$26" sel="6" val="0"/>
</file>

<file path=xl/ctrlProps/ctrlProp187.xml><?xml version="1.0" encoding="utf-8"?>
<formControlPr xmlns="http://schemas.microsoft.com/office/spreadsheetml/2009/9/main" objectType="Drop" dropLines="45" dropStyle="combo" dx="16" fmlaLink="$Q$32" fmlaRange="$R$21:$R$26" sel="6" val="0"/>
</file>

<file path=xl/ctrlProps/ctrlProp188.xml><?xml version="1.0" encoding="utf-8"?>
<formControlPr xmlns="http://schemas.microsoft.com/office/spreadsheetml/2009/9/main" objectType="Drop" dropLines="45" dropStyle="combo" dx="16" fmlaLink="$Q$36" fmlaRange="$R$21:$R$26" sel="6" val="0"/>
</file>

<file path=xl/ctrlProps/ctrlProp19.xml><?xml version="1.0" encoding="utf-8"?>
<formControlPr xmlns="http://schemas.microsoft.com/office/spreadsheetml/2009/9/main" objectType="Drop" dropStyle="combo" dx="16" fmlaLink="#REF!" fmlaRange="$R$22:$R$27" sel="0" val="0"/>
</file>

<file path=xl/ctrlProps/ctrlProp2.xml><?xml version="1.0" encoding="utf-8"?>
<formControlPr xmlns="http://schemas.microsoft.com/office/spreadsheetml/2009/9/main" objectType="Drop" dropLines="45" dropStyle="combo" dx="16" fmlaLink="$Q$24" fmlaRange="$R$22:$R$27" sel="6" val="0"/>
</file>

<file path=xl/ctrlProps/ctrlProp20.xml><?xml version="1.0" encoding="utf-8"?>
<formControlPr xmlns="http://schemas.microsoft.com/office/spreadsheetml/2009/9/main" objectType="Drop" dropLines="45" dropStyle="combo" dx="16" fmlaLink="$Q$68" fmlaRange="$R$22:$R$27" sel="6" val="0"/>
</file>

<file path=xl/ctrlProps/ctrlProp21.xml><?xml version="1.0" encoding="utf-8"?>
<formControlPr xmlns="http://schemas.microsoft.com/office/spreadsheetml/2009/9/main" objectType="Drop" dropStyle="combo" dx="16" fmlaLink="#REF!" fmlaRange="$R$22:$R$27" sel="0" val="0"/>
</file>

<file path=xl/ctrlProps/ctrlProp22.xml><?xml version="1.0" encoding="utf-8"?>
<formControlPr xmlns="http://schemas.microsoft.com/office/spreadsheetml/2009/9/main" objectType="Drop" dropLines="45" dropStyle="combo" dx="16" fmlaLink="$Q$41" fmlaRange="$R$22:$R$27" sel="6" val="0"/>
</file>

<file path=xl/ctrlProps/ctrlProp23.xml><?xml version="1.0" encoding="utf-8"?>
<formControlPr xmlns="http://schemas.microsoft.com/office/spreadsheetml/2009/9/main" objectType="Drop" dropLines="45" dropStyle="combo" dx="16" fmlaLink="$Q$42" fmlaRange="$R$22:$R$27" sel="6" val="0"/>
</file>

<file path=xl/ctrlProps/ctrlProp24.xml><?xml version="1.0" encoding="utf-8"?>
<formControlPr xmlns="http://schemas.microsoft.com/office/spreadsheetml/2009/9/main" objectType="Drop" dropLines="45" dropStyle="combo" dx="16" fmlaLink="$Q$44" fmlaRange="$R$22:$R$27" sel="6" val="0"/>
</file>

<file path=xl/ctrlProps/ctrlProp25.xml><?xml version="1.0" encoding="utf-8"?>
<formControlPr xmlns="http://schemas.microsoft.com/office/spreadsheetml/2009/9/main" objectType="Drop" dropLines="45" dropStyle="combo" dx="16" fmlaLink="$Q$45" fmlaRange="$R$22:$R$27" sel="6" val="0"/>
</file>

<file path=xl/ctrlProps/ctrlProp26.xml><?xml version="1.0" encoding="utf-8"?>
<formControlPr xmlns="http://schemas.microsoft.com/office/spreadsheetml/2009/9/main" objectType="Drop" dropLines="45" dropStyle="combo" dx="16" fmlaLink="$Q$46" fmlaRange="$R$22:$R$27" sel="6" val="0"/>
</file>

<file path=xl/ctrlProps/ctrlProp27.xml><?xml version="1.0" encoding="utf-8"?>
<formControlPr xmlns="http://schemas.microsoft.com/office/spreadsheetml/2009/9/main" objectType="Drop" dropStyle="combo" dx="16" fmlaLink="#REF!" fmlaRange="$R$22:$R$27" sel="0" val="0"/>
</file>

<file path=xl/ctrlProps/ctrlProp28.xml><?xml version="1.0" encoding="utf-8"?>
<formControlPr xmlns="http://schemas.microsoft.com/office/spreadsheetml/2009/9/main" objectType="Drop" dropLines="45" dropStyle="combo" dx="16" fmlaLink="$Q$69" fmlaRange="$R$22:$R$27" sel="6" val="0"/>
</file>

<file path=xl/ctrlProps/ctrlProp29.xml><?xml version="1.0" encoding="utf-8"?>
<formControlPr xmlns="http://schemas.microsoft.com/office/spreadsheetml/2009/9/main" objectType="Drop" dropLines="45" dropStyle="combo" dx="16" fmlaLink="$Q$33" fmlaRange="$R$22:$R$27" sel="6" val="0"/>
</file>

<file path=xl/ctrlProps/ctrlProp3.xml><?xml version="1.0" encoding="utf-8"?>
<formControlPr xmlns="http://schemas.microsoft.com/office/spreadsheetml/2009/9/main" objectType="Drop" dropLines="45" dropStyle="combo" dx="16" fmlaLink="$Q$31" fmlaRange="$R$22:$R$27" sel="6" val="0"/>
</file>

<file path=xl/ctrlProps/ctrlProp30.xml><?xml version="1.0" encoding="utf-8"?>
<formControlPr xmlns="http://schemas.microsoft.com/office/spreadsheetml/2009/9/main" objectType="Drop" dropLines="45" dropStyle="combo" dx="16" fmlaLink="$Q$22" fmlaRange="$R$22:$R$27" sel="6" val="0"/>
</file>

<file path=xl/ctrlProps/ctrlProp31.xml><?xml version="1.0" encoding="utf-8"?>
<formControlPr xmlns="http://schemas.microsoft.com/office/spreadsheetml/2009/9/main" objectType="Drop" dropLines="45" dropStyle="combo" dx="16" fmlaLink="$Q$43" fmlaRange="$R$22:$R$27" sel="6" val="0"/>
</file>

<file path=xl/ctrlProps/ctrlProp32.xml><?xml version="1.0" encoding="utf-8"?>
<formControlPr xmlns="http://schemas.microsoft.com/office/spreadsheetml/2009/9/main" objectType="Drop" dropLines="45" dropStyle="combo" dx="16" fmlaLink="$Q$54" fmlaRange="$R$22:$R$27" sel="6" val="0"/>
</file>

<file path=xl/ctrlProps/ctrlProp33.xml><?xml version="1.0" encoding="utf-8"?>
<formControlPr xmlns="http://schemas.microsoft.com/office/spreadsheetml/2009/9/main" objectType="Drop" dropLines="45" dropStyle="combo" dx="16" fmlaLink="$Q$53" fmlaRange="$R$22:$R$27" sel="6" val="0"/>
</file>

<file path=xl/ctrlProps/ctrlProp34.xml><?xml version="1.0" encoding="utf-8"?>
<formControlPr xmlns="http://schemas.microsoft.com/office/spreadsheetml/2009/9/main" objectType="Drop" dropLines="45" dropStyle="combo" dx="16" fmlaLink="$Q$22" fmlaRange="$R$21:$R$26" sel="6" val="0"/>
</file>

<file path=xl/ctrlProps/ctrlProp35.xml><?xml version="1.0" encoding="utf-8"?>
<formControlPr xmlns="http://schemas.microsoft.com/office/spreadsheetml/2009/9/main" objectType="Drop" dropLines="45" dropStyle="combo" dx="16" fmlaLink="$Q$23" fmlaRange="$R$21:$R$26" sel="6" val="0"/>
</file>

<file path=xl/ctrlProps/ctrlProp36.xml><?xml version="1.0" encoding="utf-8"?>
<formControlPr xmlns="http://schemas.microsoft.com/office/spreadsheetml/2009/9/main" objectType="Drop" dropLines="45" dropStyle="combo" dx="16" fmlaLink="$Q$24" fmlaRange="$R$21:$R$26" sel="6" val="0"/>
</file>

<file path=xl/ctrlProps/ctrlProp37.xml><?xml version="1.0" encoding="utf-8"?>
<formControlPr xmlns="http://schemas.microsoft.com/office/spreadsheetml/2009/9/main" objectType="Drop" dropLines="45" dropStyle="combo" dx="16" fmlaLink="$Q$25" fmlaRange="$R$21:$R$26" sel="6" val="0"/>
</file>

<file path=xl/ctrlProps/ctrlProp38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39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4.xml><?xml version="1.0" encoding="utf-8"?>
<formControlPr xmlns="http://schemas.microsoft.com/office/spreadsheetml/2009/9/main" objectType="Drop" dropLines="45" dropStyle="combo" dx="16" fmlaLink="$Q$32" fmlaRange="$R$22:$R$27" sel="6" val="0"/>
</file>

<file path=xl/ctrlProps/ctrlProp40.xml><?xml version="1.0" encoding="utf-8"?>
<formControlPr xmlns="http://schemas.microsoft.com/office/spreadsheetml/2009/9/main" objectType="Drop" dropLines="45" dropStyle="combo" dx="16" fmlaLink="$Q$34" fmlaRange="$R$21:$R$26" sel="6" val="0"/>
</file>

<file path=xl/ctrlProps/ctrlProp41.xml><?xml version="1.0" encoding="utf-8"?>
<formControlPr xmlns="http://schemas.microsoft.com/office/spreadsheetml/2009/9/main" objectType="Drop" dropLines="45" dropStyle="combo" dx="16" fmlaLink="$Q$35" fmlaRange="$R$21:$R$26" sel="6" val="0"/>
</file>

<file path=xl/ctrlProps/ctrlProp42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43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44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45.xml><?xml version="1.0" encoding="utf-8"?>
<formControlPr xmlns="http://schemas.microsoft.com/office/spreadsheetml/2009/9/main" objectType="Drop" dropStyle="combo" dx="16" fmlaLink="#REF!" fmlaRange="$R$21:$R$26" sel="0" val="0"/>
</file>

<file path=xl/ctrlProps/ctrlProp46.xml><?xml version="1.0" encoding="utf-8"?>
<formControlPr xmlns="http://schemas.microsoft.com/office/spreadsheetml/2009/9/main" objectType="Drop" dropStyle="combo" dx="16" fmlaLink="#REF!" fmlaRange="$R$21:$R$26" sel="0" val="0"/>
</file>

<file path=xl/ctrlProps/ctrlProp47.xml><?xml version="1.0" encoding="utf-8"?>
<formControlPr xmlns="http://schemas.microsoft.com/office/spreadsheetml/2009/9/main" objectType="Drop" dropStyle="combo" dx="16" fmlaLink="#REF!" fmlaRange="$R$21:$R$26" sel="0" val="0"/>
</file>

<file path=xl/ctrlProps/ctrlProp48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49.xml><?xml version="1.0" encoding="utf-8"?>
<formControlPr xmlns="http://schemas.microsoft.com/office/spreadsheetml/2009/9/main" objectType="Drop" dropLines="45" dropStyle="combo" dx="16" fmlaLink="$Q$43" fmlaRange="$R$21:$R$26" sel="6" val="0"/>
</file>

<file path=xl/ctrlProps/ctrlProp5.xml><?xml version="1.0" encoding="utf-8"?>
<formControlPr xmlns="http://schemas.microsoft.com/office/spreadsheetml/2009/9/main" objectType="Drop" dropLines="45" dropStyle="combo" dx="16" fmlaLink="$Q$39" fmlaRange="$R$22:$R$27" sel="6" val="0"/>
</file>

<file path=xl/ctrlProps/ctrlProp50.xml><?xml version="1.0" encoding="utf-8"?>
<formControlPr xmlns="http://schemas.microsoft.com/office/spreadsheetml/2009/9/main" objectType="Drop" dropLines="45" dropStyle="combo" dx="16" fmlaLink="$Q$44" fmlaRange="$R$21:$R$26" sel="6" val="0"/>
</file>

<file path=xl/ctrlProps/ctrlProp51.xml><?xml version="1.0" encoding="utf-8"?>
<formControlPr xmlns="http://schemas.microsoft.com/office/spreadsheetml/2009/9/main" objectType="Drop" dropStyle="combo" dx="16" fmlaLink="#REF!" fmlaRange="$R$21:$R$26" sel="0" val="0"/>
</file>

<file path=xl/ctrlProps/ctrlProp52.xml><?xml version="1.0" encoding="utf-8"?>
<formControlPr xmlns="http://schemas.microsoft.com/office/spreadsheetml/2009/9/main" objectType="Drop" dropLines="45" dropStyle="combo" dx="16" fmlaLink="$Q$45" fmlaRange="$R$21:$R$26" sel="6" val="0"/>
</file>

<file path=xl/ctrlProps/ctrlProp53.xml><?xml version="1.0" encoding="utf-8"?>
<formControlPr xmlns="http://schemas.microsoft.com/office/spreadsheetml/2009/9/main" objectType="Drop" dropStyle="combo" dx="16" fmlaLink="#REF!" fmlaRange="$R$21:$R$26" sel="0" val="0"/>
</file>

<file path=xl/ctrlProps/ctrlProp54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55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56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57.xml><?xml version="1.0" encoding="utf-8"?>
<formControlPr xmlns="http://schemas.microsoft.com/office/spreadsheetml/2009/9/main" objectType="Drop" dropLines="6" dropStyle="combo" dx="16" fmlaLink="$Q$32" fmlaRange="$R$21:$R$26" sel="6" val="0"/>
</file>

<file path=xl/ctrlProps/ctrlProp58.xml><?xml version="1.0" encoding="utf-8"?>
<formControlPr xmlns="http://schemas.microsoft.com/office/spreadsheetml/2009/9/main" objectType="Drop" dropLines="45" dropStyle="combo" dx="16" fmlaLink="$Q$33" fmlaRange="$R$21:$R$26" sel="6" val="0"/>
</file>

<file path=xl/ctrlProps/ctrlProp59.xml><?xml version="1.0" encoding="utf-8"?>
<formControlPr xmlns="http://schemas.microsoft.com/office/spreadsheetml/2009/9/main" objectType="Drop" dropStyle="combo" dx="16" fmlaLink="#REF!" fmlaRange="$R$21:$R$26" sel="0" val="0"/>
</file>

<file path=xl/ctrlProps/ctrlProp6.xml><?xml version="1.0" encoding="utf-8"?>
<formControlPr xmlns="http://schemas.microsoft.com/office/spreadsheetml/2009/9/main" objectType="Drop" dropLines="45" dropStyle="combo" dx="16" fmlaLink="$Q$47" fmlaRange="$R$22:$R$27" sel="6" val="0"/>
</file>

<file path=xl/ctrlProps/ctrlProp60.xml><?xml version="1.0" encoding="utf-8"?>
<formControlPr xmlns="http://schemas.microsoft.com/office/spreadsheetml/2009/9/main" objectType="Drop" dropLines="45" dropStyle="combo" dx="16" fmlaLink="$Q$46" fmlaRange="$R$21:$R$26" sel="6" val="0"/>
</file>

<file path=xl/ctrlProps/ctrlProp61.xml><?xml version="1.0" encoding="utf-8"?>
<formControlPr xmlns="http://schemas.microsoft.com/office/spreadsheetml/2009/9/main" objectType="Drop" dropLines="45" dropStyle="combo" dx="16" fmlaLink="$Q$26" fmlaRange="$R$21:$R$26" sel="6" val="0"/>
</file>

<file path=xl/ctrlProps/ctrlProp62.xml><?xml version="1.0" encoding="utf-8"?>
<formControlPr xmlns="http://schemas.microsoft.com/office/spreadsheetml/2009/9/main" objectType="Drop" dropLines="45" dropStyle="combo" dx="16" fmlaLink="$Q$21" fmlaRange="$R$21:$R$26" sel="6" val="0"/>
</file>

<file path=xl/ctrlProps/ctrlProp63.xml><?xml version="1.0" encoding="utf-8"?>
<formControlPr xmlns="http://schemas.microsoft.com/office/spreadsheetml/2009/9/main" objectType="Drop" dropLines="45" dropStyle="combo" dx="16" fmlaLink="$Q$32" fmlaRange="$R$21:$R$26" sel="6" val="0"/>
</file>

<file path=xl/ctrlProps/ctrlProp64.xml><?xml version="1.0" encoding="utf-8"?>
<formControlPr xmlns="http://schemas.microsoft.com/office/spreadsheetml/2009/9/main" objectType="Drop" dropLines="45" dropStyle="combo" dx="16" fmlaLink="$Q$36" fmlaRange="$R$21:$R$26" sel="6" val="0"/>
</file>

<file path=xl/ctrlProps/ctrlProp65.xml><?xml version="1.0" encoding="utf-8"?>
<formControlPr xmlns="http://schemas.microsoft.com/office/spreadsheetml/2009/9/main" objectType="Drop" dropLines="45" dropStyle="combo" dx="16" fmlaLink="$Q$22" fmlaRange="$R$21:$R$26" sel="6" val="0"/>
</file>

<file path=xl/ctrlProps/ctrlProp66.xml><?xml version="1.0" encoding="utf-8"?>
<formControlPr xmlns="http://schemas.microsoft.com/office/spreadsheetml/2009/9/main" objectType="Drop" dropLines="45" dropStyle="combo" dx="16" fmlaLink="$Q$23" fmlaRange="$R$21:$R$26" sel="6" val="0"/>
</file>

<file path=xl/ctrlProps/ctrlProp67.xml><?xml version="1.0" encoding="utf-8"?>
<formControlPr xmlns="http://schemas.microsoft.com/office/spreadsheetml/2009/9/main" objectType="Drop" dropLines="45" dropStyle="combo" dx="16" fmlaLink="$Q$24" fmlaRange="$R$21:$R$26" sel="6" val="0"/>
</file>

<file path=xl/ctrlProps/ctrlProp68.xml><?xml version="1.0" encoding="utf-8"?>
<formControlPr xmlns="http://schemas.microsoft.com/office/spreadsheetml/2009/9/main" objectType="Drop" dropLines="45" dropStyle="combo" dx="16" fmlaLink="$Q$25" fmlaRange="$R$21:$R$26" sel="6" val="0"/>
</file>

<file path=xl/ctrlProps/ctrlProp69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7.xml><?xml version="1.0" encoding="utf-8"?>
<formControlPr xmlns="http://schemas.microsoft.com/office/spreadsheetml/2009/9/main" objectType="Drop" dropLines="45" dropStyle="combo" dx="16" fmlaLink="$Q$48" fmlaRange="$R$22:$R$27" sel="6" val="0"/>
</file>

<file path=xl/ctrlProps/ctrlProp70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71.xml><?xml version="1.0" encoding="utf-8"?>
<formControlPr xmlns="http://schemas.microsoft.com/office/spreadsheetml/2009/9/main" objectType="Drop" dropLines="45" dropStyle="combo" dx="16" fmlaLink="$Q$34" fmlaRange="$R$21:$R$26" sel="6" val="0"/>
</file>

<file path=xl/ctrlProps/ctrlProp72.xml><?xml version="1.0" encoding="utf-8"?>
<formControlPr xmlns="http://schemas.microsoft.com/office/spreadsheetml/2009/9/main" objectType="Drop" dropLines="45" dropStyle="combo" dx="16" fmlaLink="$Q$35" fmlaRange="$R$21:$R$26" sel="6" val="0"/>
</file>

<file path=xl/ctrlProps/ctrlProp73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74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75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76.xml><?xml version="1.0" encoding="utf-8"?>
<formControlPr xmlns="http://schemas.microsoft.com/office/spreadsheetml/2009/9/main" objectType="Drop" dropStyle="combo" dx="16" fmlaLink="#REF!" fmlaRange="$R$21:$R$26" sel="0" val="0"/>
</file>

<file path=xl/ctrlProps/ctrlProp77.xml><?xml version="1.0" encoding="utf-8"?>
<formControlPr xmlns="http://schemas.microsoft.com/office/spreadsheetml/2009/9/main" objectType="Drop" dropStyle="combo" dx="16" fmlaLink="#REF!" fmlaRange="$R$21:$R$26" sel="0" val="0"/>
</file>

<file path=xl/ctrlProps/ctrlProp78.xml><?xml version="1.0" encoding="utf-8"?>
<formControlPr xmlns="http://schemas.microsoft.com/office/spreadsheetml/2009/9/main" objectType="Drop" dropStyle="combo" dx="16" fmlaLink="#REF!" fmlaRange="$R$21:$R$26" sel="0" val="0"/>
</file>

<file path=xl/ctrlProps/ctrlProp79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8.xml><?xml version="1.0" encoding="utf-8"?>
<formControlPr xmlns="http://schemas.microsoft.com/office/spreadsheetml/2009/9/main" objectType="Drop" dropLines="45" dropStyle="combo" dx="16" fmlaLink="$Q$49" fmlaRange="$R$22:$R$27" sel="6" val="0"/>
</file>

<file path=xl/ctrlProps/ctrlProp80.xml><?xml version="1.0" encoding="utf-8"?>
<formControlPr xmlns="http://schemas.microsoft.com/office/spreadsheetml/2009/9/main" objectType="Drop" dropLines="45" dropStyle="combo" dx="16" fmlaLink="$Q$43" fmlaRange="$R$21:$R$26" sel="6" val="0"/>
</file>

<file path=xl/ctrlProps/ctrlProp81.xml><?xml version="1.0" encoding="utf-8"?>
<formControlPr xmlns="http://schemas.microsoft.com/office/spreadsheetml/2009/9/main" objectType="Drop" dropLines="45" dropStyle="combo" dx="16" fmlaLink="$Q$44" fmlaRange="$R$21:$R$26" sel="6" val="0"/>
</file>

<file path=xl/ctrlProps/ctrlProp82.xml><?xml version="1.0" encoding="utf-8"?>
<formControlPr xmlns="http://schemas.microsoft.com/office/spreadsheetml/2009/9/main" objectType="Drop" dropStyle="combo" dx="16" fmlaLink="#REF!" fmlaRange="$R$21:$R$26" sel="0" val="0"/>
</file>

<file path=xl/ctrlProps/ctrlProp83.xml><?xml version="1.0" encoding="utf-8"?>
<formControlPr xmlns="http://schemas.microsoft.com/office/spreadsheetml/2009/9/main" objectType="Drop" dropLines="45" dropStyle="combo" dx="16" fmlaLink="$Q$45" fmlaRange="$R$21:$R$26" sel="6" val="0"/>
</file>

<file path=xl/ctrlProps/ctrlProp84.xml><?xml version="1.0" encoding="utf-8"?>
<formControlPr xmlns="http://schemas.microsoft.com/office/spreadsheetml/2009/9/main" objectType="Drop" dropStyle="combo" dx="16" fmlaLink="#REF!" fmlaRange="$R$21:$R$26" sel="0" val="0"/>
</file>

<file path=xl/ctrlProps/ctrlProp85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86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87.xml><?xml version="1.0" encoding="utf-8"?>
<formControlPr xmlns="http://schemas.microsoft.com/office/spreadsheetml/2009/9/main" objectType="Drop" dropLines="6" dropStyle="combo" dx="16" fmlaLink="#REF!" fmlaRange="$R$21:$R$26" sel="0" val="0"/>
</file>

<file path=xl/ctrlProps/ctrlProp88.xml><?xml version="1.0" encoding="utf-8"?>
<formControlPr xmlns="http://schemas.microsoft.com/office/spreadsheetml/2009/9/main" objectType="Drop" dropLines="6" dropStyle="combo" dx="16" fmlaLink="$Q$32" fmlaRange="$R$21:$R$26" sel="6" val="0"/>
</file>

<file path=xl/ctrlProps/ctrlProp89.xml><?xml version="1.0" encoding="utf-8"?>
<formControlPr xmlns="http://schemas.microsoft.com/office/spreadsheetml/2009/9/main" objectType="Drop" dropLines="45" dropStyle="combo" dx="16" fmlaLink="$Q$33" fmlaRange="$R$21:$R$26" sel="6" val="0"/>
</file>

<file path=xl/ctrlProps/ctrlProp9.xml><?xml version="1.0" encoding="utf-8"?>
<formControlPr xmlns="http://schemas.microsoft.com/office/spreadsheetml/2009/9/main" objectType="Drop" dropLines="45" dropStyle="combo" dx="16" fmlaLink="$Q$50" fmlaRange="$R$22:$R$27" sel="6" val="0"/>
</file>

<file path=xl/ctrlProps/ctrlProp90.xml><?xml version="1.0" encoding="utf-8"?>
<formControlPr xmlns="http://schemas.microsoft.com/office/spreadsheetml/2009/9/main" objectType="Drop" dropStyle="combo" dx="16" fmlaLink="#REF!" fmlaRange="$R$21:$R$26" sel="0" val="0"/>
</file>

<file path=xl/ctrlProps/ctrlProp91.xml><?xml version="1.0" encoding="utf-8"?>
<formControlPr xmlns="http://schemas.microsoft.com/office/spreadsheetml/2009/9/main" objectType="Drop" dropLines="45" dropStyle="combo" dx="16" fmlaLink="$Q$46" fmlaRange="$R$21:$R$26" sel="6" val="0"/>
</file>

<file path=xl/ctrlProps/ctrlProp92.xml><?xml version="1.0" encoding="utf-8"?>
<formControlPr xmlns="http://schemas.microsoft.com/office/spreadsheetml/2009/9/main" objectType="Drop" dropLines="45" dropStyle="combo" dx="16" fmlaLink="$Q$26" fmlaRange="$R$21:$R$26" sel="6" val="0"/>
</file>

<file path=xl/ctrlProps/ctrlProp93.xml><?xml version="1.0" encoding="utf-8"?>
<formControlPr xmlns="http://schemas.microsoft.com/office/spreadsheetml/2009/9/main" objectType="Drop" dropLines="45" dropStyle="combo" dx="16" fmlaLink="$Q$21" fmlaRange="$R$21:$R$26" sel="6" val="0"/>
</file>

<file path=xl/ctrlProps/ctrlProp94.xml><?xml version="1.0" encoding="utf-8"?>
<formControlPr xmlns="http://schemas.microsoft.com/office/spreadsheetml/2009/9/main" objectType="Drop" dropLines="45" dropStyle="combo" dx="16" fmlaLink="$Q$32" fmlaRange="$R$21:$R$26" sel="6" val="0"/>
</file>

<file path=xl/ctrlProps/ctrlProp95.xml><?xml version="1.0" encoding="utf-8"?>
<formControlPr xmlns="http://schemas.microsoft.com/office/spreadsheetml/2009/9/main" objectType="Drop" dropLines="45" dropStyle="combo" dx="16" fmlaLink="$Q$36" fmlaRange="$R$21:$R$26" sel="6" val="0"/>
</file>

<file path=xl/ctrlProps/ctrlProp96.xml><?xml version="1.0" encoding="utf-8"?>
<formControlPr xmlns="http://schemas.microsoft.com/office/spreadsheetml/2009/9/main" objectType="Drop" dropLines="45" dropStyle="combo" dx="16" fmlaLink="$Q$22" fmlaRange="$R$21:$R$26" sel="6" val="0"/>
</file>

<file path=xl/ctrlProps/ctrlProp97.xml><?xml version="1.0" encoding="utf-8"?>
<formControlPr xmlns="http://schemas.microsoft.com/office/spreadsheetml/2009/9/main" objectType="Drop" dropLines="45" dropStyle="combo" dx="16" fmlaLink="$Q$23" fmlaRange="$R$21:$R$26" sel="6" val="0"/>
</file>

<file path=xl/ctrlProps/ctrlProp98.xml><?xml version="1.0" encoding="utf-8"?>
<formControlPr xmlns="http://schemas.microsoft.com/office/spreadsheetml/2009/9/main" objectType="Drop" dropLines="45" dropStyle="combo" dx="16" fmlaLink="$Q$24" fmlaRange="$R$21:$R$26" sel="6" val="0"/>
</file>

<file path=xl/ctrlProps/ctrlProp99.xml><?xml version="1.0" encoding="utf-8"?>
<formControlPr xmlns="http://schemas.microsoft.com/office/spreadsheetml/2009/9/main" objectType="Drop" dropLines="45" dropStyle="combo" dx="16" fmlaLink="$Q$25" fmlaRange="$R$21:$R$26" sel="6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301626</xdr:colOff>
      <xdr:row>7</xdr:row>
      <xdr:rowOff>31750</xdr:rowOff>
    </xdr:from>
    <xdr:to>
      <xdr:col>1</xdr:col>
      <xdr:colOff>558801</xdr:colOff>
      <xdr:row>10</xdr:row>
      <xdr:rowOff>6351</xdr:rowOff>
    </xdr:to>
    <xdr:sp macro="" textlink="">
      <xdr:nvSpPr>
        <xdr:cNvPr id="2" name="Right Arrow 5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381001" y="1590675"/>
          <a:ext cx="574676" cy="257175"/>
        </a:xfrm>
        <a:prstGeom prst="rightArrow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174626</xdr:colOff>
      <xdr:row>10</xdr:row>
      <xdr:rowOff>76201</xdr:rowOff>
    </xdr:from>
    <xdr:ext cx="1101724" cy="6090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89151" y="2076451"/>
          <a:ext cx="1101724" cy="609013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DO NOT</a:t>
          </a:r>
          <a:r>
            <a:rPr lang="en-US" sz="1100" b="1" baseline="0">
              <a:solidFill>
                <a:schemeClr val="bg1"/>
              </a:solidFill>
            </a:rPr>
            <a:t> EDIT.  Self-calculating fields</a:t>
          </a:r>
        </a:p>
      </xdr:txBody>
    </xdr:sp>
    <xdr:clientData/>
  </xdr:oneCellAnchor>
  <xdr:twoCellAnchor>
    <xdr:from>
      <xdr:col>3</xdr:col>
      <xdr:colOff>587379</xdr:colOff>
      <xdr:row>7</xdr:row>
      <xdr:rowOff>22227</xdr:rowOff>
    </xdr:from>
    <xdr:to>
      <xdr:col>3</xdr:col>
      <xdr:colOff>844554</xdr:colOff>
      <xdr:row>9</xdr:row>
      <xdr:rowOff>196853</xdr:rowOff>
    </xdr:to>
    <xdr:sp macro="" textlink="">
      <xdr:nvSpPr>
        <xdr:cNvPr id="4" name="Right Arrow 5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2343154" y="1581152"/>
          <a:ext cx="574676" cy="2571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254002</xdr:colOff>
      <xdr:row>7</xdr:row>
      <xdr:rowOff>31751</xdr:rowOff>
    </xdr:from>
    <xdr:to>
      <xdr:col>2</xdr:col>
      <xdr:colOff>511177</xdr:colOff>
      <xdr:row>10</xdr:row>
      <xdr:rowOff>6352</xdr:rowOff>
    </xdr:to>
    <xdr:sp macro="" textlink="">
      <xdr:nvSpPr>
        <xdr:cNvPr id="5" name="Right Arrow 5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6200000">
          <a:off x="1171577" y="1590676"/>
          <a:ext cx="574676" cy="257175"/>
        </a:xfrm>
        <a:prstGeom prst="rightArrow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257175</xdr:colOff>
      <xdr:row>10</xdr:row>
      <xdr:rowOff>85725</xdr:rowOff>
    </xdr:from>
    <xdr:ext cx="1104900" cy="10096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95300" y="2095500"/>
          <a:ext cx="1104900" cy="1009650"/>
        </a:xfrm>
        <a:prstGeom prst="rect">
          <a:avLst/>
        </a:prstGeom>
        <a:solidFill>
          <a:schemeClr val="accent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bg1"/>
              </a:solidFill>
            </a:rPr>
            <a:t>Enter the first and last names of</a:t>
          </a:r>
          <a:r>
            <a:rPr lang="en-US" sz="1100" b="1" baseline="0">
              <a:solidFill>
                <a:schemeClr val="bg1"/>
              </a:solidFill>
            </a:rPr>
            <a:t> up to 6 students on this team</a:t>
          </a:r>
          <a:r>
            <a:rPr lang="en-US" sz="1100" b="1">
              <a:solidFill>
                <a:schemeClr val="bg1"/>
              </a:solidFill>
            </a:rPr>
            <a:t>.</a:t>
          </a:r>
          <a:endParaRPr lang="en-US" sz="1100" b="1" baseline="0">
            <a:solidFill>
              <a:schemeClr val="bg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9525</xdr:rowOff>
        </xdr:from>
        <xdr:to>
          <xdr:col>12</xdr:col>
          <xdr:colOff>28575</xdr:colOff>
          <xdr:row>23</xdr:row>
          <xdr:rowOff>9525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12</xdr:col>
          <xdr:colOff>28575</xdr:colOff>
          <xdr:row>24</xdr:row>
          <xdr:rowOff>9525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9525</xdr:rowOff>
        </xdr:from>
        <xdr:to>
          <xdr:col>12</xdr:col>
          <xdr:colOff>28575</xdr:colOff>
          <xdr:row>31</xdr:row>
          <xdr:rowOff>9525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12</xdr:col>
          <xdr:colOff>28575</xdr:colOff>
          <xdr:row>32</xdr:row>
          <xdr:rowOff>9525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9525</xdr:rowOff>
        </xdr:from>
        <xdr:to>
          <xdr:col>12</xdr:col>
          <xdr:colOff>28575</xdr:colOff>
          <xdr:row>39</xdr:row>
          <xdr:rowOff>9525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9525</xdr:rowOff>
        </xdr:from>
        <xdr:to>
          <xdr:col>12</xdr:col>
          <xdr:colOff>28575</xdr:colOff>
          <xdr:row>47</xdr:row>
          <xdr:rowOff>9525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47</xdr:row>
          <xdr:rowOff>9525</xdr:rowOff>
        </xdr:from>
        <xdr:to>
          <xdr:col>12</xdr:col>
          <xdr:colOff>38100</xdr:colOff>
          <xdr:row>48</xdr:row>
          <xdr:rowOff>9525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9525</xdr:rowOff>
        </xdr:from>
        <xdr:to>
          <xdr:col>12</xdr:col>
          <xdr:colOff>28575</xdr:colOff>
          <xdr:row>49</xdr:row>
          <xdr:rowOff>9525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9525</xdr:rowOff>
        </xdr:from>
        <xdr:to>
          <xdr:col>12</xdr:col>
          <xdr:colOff>28575</xdr:colOff>
          <xdr:row>50</xdr:row>
          <xdr:rowOff>9525</xdr:rowOff>
        </xdr:to>
        <xdr:sp macro="" textlink="">
          <xdr:nvSpPr>
            <xdr:cNvPr id="4105" name="Drop Dow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9525</xdr:rowOff>
        </xdr:from>
        <xdr:to>
          <xdr:col>12</xdr:col>
          <xdr:colOff>28575</xdr:colOff>
          <xdr:row>51</xdr:row>
          <xdr:rowOff>9525</xdr:rowOff>
        </xdr:to>
        <xdr:sp macro="" textlink="">
          <xdr:nvSpPr>
            <xdr:cNvPr id="4106" name="Drop Down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9525</xdr:rowOff>
        </xdr:from>
        <xdr:to>
          <xdr:col>12</xdr:col>
          <xdr:colOff>28575</xdr:colOff>
          <xdr:row>52</xdr:row>
          <xdr:rowOff>9525</xdr:rowOff>
        </xdr:to>
        <xdr:sp macro="" textlink="">
          <xdr:nvSpPr>
            <xdr:cNvPr id="4107" name="Drop Dow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0</xdr:rowOff>
        </xdr:from>
        <xdr:to>
          <xdr:col>11</xdr:col>
          <xdr:colOff>1019175</xdr:colOff>
          <xdr:row>56</xdr:row>
          <xdr:rowOff>9525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0</xdr:rowOff>
        </xdr:from>
        <xdr:to>
          <xdr:col>11</xdr:col>
          <xdr:colOff>1019175</xdr:colOff>
          <xdr:row>56</xdr:row>
          <xdr:rowOff>9525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0</xdr:rowOff>
        </xdr:from>
        <xdr:to>
          <xdr:col>11</xdr:col>
          <xdr:colOff>1019175</xdr:colOff>
          <xdr:row>56</xdr:row>
          <xdr:rowOff>9525</xdr:rowOff>
        </xdr:to>
        <xdr:sp macro="" textlink="">
          <xdr:nvSpPr>
            <xdr:cNvPr id="4110" name="Drop Down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55</xdr:row>
          <xdr:rowOff>9525</xdr:rowOff>
        </xdr:from>
        <xdr:to>
          <xdr:col>12</xdr:col>
          <xdr:colOff>38100</xdr:colOff>
          <xdr:row>56</xdr:row>
          <xdr:rowOff>9525</xdr:rowOff>
        </xdr:to>
        <xdr:sp macro="" textlink="">
          <xdr:nvSpPr>
            <xdr:cNvPr id="4111" name="Drop Down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9525</xdr:rowOff>
        </xdr:from>
        <xdr:to>
          <xdr:col>12</xdr:col>
          <xdr:colOff>28575</xdr:colOff>
          <xdr:row>57</xdr:row>
          <xdr:rowOff>9525</xdr:rowOff>
        </xdr:to>
        <xdr:sp macro="" textlink="">
          <xdr:nvSpPr>
            <xdr:cNvPr id="4112" name="Drop Down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</xdr:row>
          <xdr:rowOff>9525</xdr:rowOff>
        </xdr:from>
        <xdr:to>
          <xdr:col>12</xdr:col>
          <xdr:colOff>28575</xdr:colOff>
          <xdr:row>66</xdr:row>
          <xdr:rowOff>9525</xdr:rowOff>
        </xdr:to>
        <xdr:sp macro="" textlink="">
          <xdr:nvSpPr>
            <xdr:cNvPr id="4113" name="Drop Down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66</xdr:row>
          <xdr:rowOff>9525</xdr:rowOff>
        </xdr:from>
        <xdr:to>
          <xdr:col>12</xdr:col>
          <xdr:colOff>28575</xdr:colOff>
          <xdr:row>67</xdr:row>
          <xdr:rowOff>9525</xdr:rowOff>
        </xdr:to>
        <xdr:sp macro="" textlink="">
          <xdr:nvSpPr>
            <xdr:cNvPr id="4114" name="Drop Down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</xdr:row>
          <xdr:rowOff>9525</xdr:rowOff>
        </xdr:from>
        <xdr:to>
          <xdr:col>11</xdr:col>
          <xdr:colOff>1019175</xdr:colOff>
          <xdr:row>68</xdr:row>
          <xdr:rowOff>28575</xdr:rowOff>
        </xdr:to>
        <xdr:sp macro="" textlink="">
          <xdr:nvSpPr>
            <xdr:cNvPr id="4115" name="Drop Dow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</xdr:row>
          <xdr:rowOff>9525</xdr:rowOff>
        </xdr:from>
        <xdr:to>
          <xdr:col>12</xdr:col>
          <xdr:colOff>28575</xdr:colOff>
          <xdr:row>68</xdr:row>
          <xdr:rowOff>9525</xdr:rowOff>
        </xdr:to>
        <xdr:sp macro="" textlink="">
          <xdr:nvSpPr>
            <xdr:cNvPr id="4116" name="Drop Down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87</xdr:row>
      <xdr:rowOff>25400</xdr:rowOff>
    </xdr:from>
    <xdr:to>
      <xdr:col>7</xdr:col>
      <xdr:colOff>0</xdr:colOff>
      <xdr:row>87</xdr:row>
      <xdr:rowOff>25400</xdr:rowOff>
    </xdr:to>
    <xdr:sp macro="" textlink="">
      <xdr:nvSpPr>
        <xdr:cNvPr id="22" name="Line 11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3648075" y="1832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87</xdr:row>
      <xdr:rowOff>139700</xdr:rowOff>
    </xdr:from>
    <xdr:to>
      <xdr:col>7</xdr:col>
      <xdr:colOff>0</xdr:colOff>
      <xdr:row>87</xdr:row>
      <xdr:rowOff>139700</xdr:rowOff>
    </xdr:to>
    <xdr:sp macro="" textlink="">
      <xdr:nvSpPr>
        <xdr:cNvPr id="23" name="Line 11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3648075" y="1843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87</xdr:row>
      <xdr:rowOff>254000</xdr:rowOff>
    </xdr:from>
    <xdr:to>
      <xdr:col>7</xdr:col>
      <xdr:colOff>0</xdr:colOff>
      <xdr:row>87</xdr:row>
      <xdr:rowOff>254000</xdr:rowOff>
    </xdr:to>
    <xdr:sp macro="" textlink="">
      <xdr:nvSpPr>
        <xdr:cNvPr id="24" name="Line 11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3648075" y="1849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104</xdr:row>
      <xdr:rowOff>203200</xdr:rowOff>
    </xdr:from>
    <xdr:to>
      <xdr:col>12</xdr:col>
      <xdr:colOff>0</xdr:colOff>
      <xdr:row>104</xdr:row>
      <xdr:rowOff>203200</xdr:rowOff>
    </xdr:to>
    <xdr:sp macro="" textlink="">
      <xdr:nvSpPr>
        <xdr:cNvPr id="25" name="Line 107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9191625" y="2192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105</xdr:row>
      <xdr:rowOff>12700</xdr:rowOff>
    </xdr:from>
    <xdr:to>
      <xdr:col>12</xdr:col>
      <xdr:colOff>0</xdr:colOff>
      <xdr:row>105</xdr:row>
      <xdr:rowOff>12700</xdr:rowOff>
    </xdr:to>
    <xdr:sp macro="" textlink="">
      <xdr:nvSpPr>
        <xdr:cNvPr id="26" name="Line 10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9191625" y="2192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105</xdr:row>
      <xdr:rowOff>241300</xdr:rowOff>
    </xdr:from>
    <xdr:to>
      <xdr:col>12</xdr:col>
      <xdr:colOff>0</xdr:colOff>
      <xdr:row>105</xdr:row>
      <xdr:rowOff>241300</xdr:rowOff>
    </xdr:to>
    <xdr:sp macro="" textlink="">
      <xdr:nvSpPr>
        <xdr:cNvPr id="27" name="Line 10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9191625" y="2212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106</xdr:row>
      <xdr:rowOff>12700</xdr:rowOff>
    </xdr:from>
    <xdr:to>
      <xdr:col>12</xdr:col>
      <xdr:colOff>0</xdr:colOff>
      <xdr:row>106</xdr:row>
      <xdr:rowOff>12700</xdr:rowOff>
    </xdr:to>
    <xdr:sp macro="" textlink="">
      <xdr:nvSpPr>
        <xdr:cNvPr id="28" name="Line 110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9191625" y="2212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106</xdr:row>
      <xdr:rowOff>127000</xdr:rowOff>
    </xdr:from>
    <xdr:to>
      <xdr:col>12</xdr:col>
      <xdr:colOff>0</xdr:colOff>
      <xdr:row>106</xdr:row>
      <xdr:rowOff>127000</xdr:rowOff>
    </xdr:to>
    <xdr:sp macro="" textlink="">
      <xdr:nvSpPr>
        <xdr:cNvPr id="29" name="Line 11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9191625" y="2224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106</xdr:row>
      <xdr:rowOff>241300</xdr:rowOff>
    </xdr:from>
    <xdr:to>
      <xdr:col>12</xdr:col>
      <xdr:colOff>0</xdr:colOff>
      <xdr:row>106</xdr:row>
      <xdr:rowOff>241300</xdr:rowOff>
    </xdr:to>
    <xdr:sp macro="" textlink="">
      <xdr:nvSpPr>
        <xdr:cNvPr id="30" name="Line 11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9191625" y="2232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106</xdr:row>
      <xdr:rowOff>355600</xdr:rowOff>
    </xdr:from>
    <xdr:to>
      <xdr:col>12</xdr:col>
      <xdr:colOff>0</xdr:colOff>
      <xdr:row>106</xdr:row>
      <xdr:rowOff>355600</xdr:rowOff>
    </xdr:to>
    <xdr:sp macro="" textlink="">
      <xdr:nvSpPr>
        <xdr:cNvPr id="31" name="Line 11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9191625" y="2232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114</xdr:row>
      <xdr:rowOff>254000</xdr:rowOff>
    </xdr:from>
    <xdr:to>
      <xdr:col>12</xdr:col>
      <xdr:colOff>0</xdr:colOff>
      <xdr:row>114</xdr:row>
      <xdr:rowOff>254000</xdr:rowOff>
    </xdr:to>
    <xdr:sp macro="" textlink="">
      <xdr:nvSpPr>
        <xdr:cNvPr id="32" name="Line 10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9191625" y="2391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115</xdr:row>
      <xdr:rowOff>177800</xdr:rowOff>
    </xdr:from>
    <xdr:to>
      <xdr:col>12</xdr:col>
      <xdr:colOff>0</xdr:colOff>
      <xdr:row>115</xdr:row>
      <xdr:rowOff>177800</xdr:rowOff>
    </xdr:to>
    <xdr:sp macro="" textlink="">
      <xdr:nvSpPr>
        <xdr:cNvPr id="33" name="Line 10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9191625" y="2409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115</xdr:row>
      <xdr:rowOff>292100</xdr:rowOff>
    </xdr:from>
    <xdr:to>
      <xdr:col>12</xdr:col>
      <xdr:colOff>0</xdr:colOff>
      <xdr:row>115</xdr:row>
      <xdr:rowOff>292100</xdr:rowOff>
    </xdr:to>
    <xdr:sp macro="" textlink="">
      <xdr:nvSpPr>
        <xdr:cNvPr id="34" name="Line 105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9191625" y="2411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116</xdr:row>
      <xdr:rowOff>63500</xdr:rowOff>
    </xdr:from>
    <xdr:to>
      <xdr:col>12</xdr:col>
      <xdr:colOff>0</xdr:colOff>
      <xdr:row>116</xdr:row>
      <xdr:rowOff>63500</xdr:rowOff>
    </xdr:to>
    <xdr:sp macro="" textlink="">
      <xdr:nvSpPr>
        <xdr:cNvPr id="35" name="Line 106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9191625" y="2418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121</xdr:row>
      <xdr:rowOff>241300</xdr:rowOff>
    </xdr:from>
    <xdr:to>
      <xdr:col>12</xdr:col>
      <xdr:colOff>0</xdr:colOff>
      <xdr:row>121</xdr:row>
      <xdr:rowOff>241300</xdr:rowOff>
    </xdr:to>
    <xdr:sp macro="" textlink="">
      <xdr:nvSpPr>
        <xdr:cNvPr id="36" name="Line 9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>
          <a:off x="9191625" y="2532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122</xdr:row>
      <xdr:rowOff>50800</xdr:rowOff>
    </xdr:from>
    <xdr:to>
      <xdr:col>12</xdr:col>
      <xdr:colOff>0</xdr:colOff>
      <xdr:row>122</xdr:row>
      <xdr:rowOff>50800</xdr:rowOff>
    </xdr:to>
    <xdr:sp macro="" textlink="">
      <xdr:nvSpPr>
        <xdr:cNvPr id="37" name="Line 100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9191625" y="2536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122</xdr:row>
      <xdr:rowOff>165100</xdr:rowOff>
    </xdr:from>
    <xdr:to>
      <xdr:col>12</xdr:col>
      <xdr:colOff>0</xdr:colOff>
      <xdr:row>122</xdr:row>
      <xdr:rowOff>165100</xdr:rowOff>
    </xdr:to>
    <xdr:sp macro="" textlink="">
      <xdr:nvSpPr>
        <xdr:cNvPr id="38" name="Line 10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9191625" y="2548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128</xdr:row>
      <xdr:rowOff>0</xdr:rowOff>
    </xdr:from>
    <xdr:to>
      <xdr:col>12</xdr:col>
      <xdr:colOff>0</xdr:colOff>
      <xdr:row>128</xdr:row>
      <xdr:rowOff>0</xdr:rowOff>
    </xdr:to>
    <xdr:sp macro="" textlink="">
      <xdr:nvSpPr>
        <xdr:cNvPr id="39" name="Line 9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>
          <a:off x="9191625" y="2651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129</xdr:row>
      <xdr:rowOff>76200</xdr:rowOff>
    </xdr:from>
    <xdr:to>
      <xdr:col>12</xdr:col>
      <xdr:colOff>0</xdr:colOff>
      <xdr:row>129</xdr:row>
      <xdr:rowOff>76200</xdr:rowOff>
    </xdr:to>
    <xdr:sp macro="" textlink="">
      <xdr:nvSpPr>
        <xdr:cNvPr id="40" name="Line 95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>
          <a:off x="9191625" y="2679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131</xdr:row>
      <xdr:rowOff>0</xdr:rowOff>
    </xdr:from>
    <xdr:to>
      <xdr:col>12</xdr:col>
      <xdr:colOff>0</xdr:colOff>
      <xdr:row>131</xdr:row>
      <xdr:rowOff>0</xdr:rowOff>
    </xdr:to>
    <xdr:sp macro="" textlink="">
      <xdr:nvSpPr>
        <xdr:cNvPr id="41" name="Line 97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9191625" y="2711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132</xdr:row>
      <xdr:rowOff>76200</xdr:rowOff>
    </xdr:from>
    <xdr:to>
      <xdr:col>12</xdr:col>
      <xdr:colOff>0</xdr:colOff>
      <xdr:row>132</xdr:row>
      <xdr:rowOff>76200</xdr:rowOff>
    </xdr:to>
    <xdr:sp macro="" textlink="">
      <xdr:nvSpPr>
        <xdr:cNvPr id="42" name="Line 96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>
          <a:off x="9191625" y="2739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122</xdr:row>
      <xdr:rowOff>393700</xdr:rowOff>
    </xdr:from>
    <xdr:to>
      <xdr:col>12</xdr:col>
      <xdr:colOff>0</xdr:colOff>
      <xdr:row>122</xdr:row>
      <xdr:rowOff>393700</xdr:rowOff>
    </xdr:to>
    <xdr:sp macro="" textlink="">
      <xdr:nvSpPr>
        <xdr:cNvPr id="43" name="Line 10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>
          <a:off x="9191625" y="2552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0</xdr:rowOff>
        </xdr:from>
        <xdr:to>
          <xdr:col>11</xdr:col>
          <xdr:colOff>1019175</xdr:colOff>
          <xdr:row>41</xdr:row>
          <xdr:rowOff>9525</xdr:rowOff>
        </xdr:to>
        <xdr:sp macro="" textlink="">
          <xdr:nvSpPr>
            <xdr:cNvPr id="4117" name="Drop Down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9525</xdr:rowOff>
        </xdr:from>
        <xdr:to>
          <xdr:col>12</xdr:col>
          <xdr:colOff>28575</xdr:colOff>
          <xdr:row>41</xdr:row>
          <xdr:rowOff>9525</xdr:rowOff>
        </xdr:to>
        <xdr:sp macro="" textlink="">
          <xdr:nvSpPr>
            <xdr:cNvPr id="4118" name="Drop Down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9525</xdr:rowOff>
        </xdr:from>
        <xdr:to>
          <xdr:col>12</xdr:col>
          <xdr:colOff>28575</xdr:colOff>
          <xdr:row>42</xdr:row>
          <xdr:rowOff>9525</xdr:rowOff>
        </xdr:to>
        <xdr:sp macro="" textlink="">
          <xdr:nvSpPr>
            <xdr:cNvPr id="4119" name="Drop Down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9525</xdr:rowOff>
        </xdr:from>
        <xdr:to>
          <xdr:col>12</xdr:col>
          <xdr:colOff>28575</xdr:colOff>
          <xdr:row>44</xdr:row>
          <xdr:rowOff>9525</xdr:rowOff>
        </xdr:to>
        <xdr:sp macro="" textlink="">
          <xdr:nvSpPr>
            <xdr:cNvPr id="4120" name="Drop Down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12</xdr:col>
          <xdr:colOff>28575</xdr:colOff>
          <xdr:row>45</xdr:row>
          <xdr:rowOff>9525</xdr:rowOff>
        </xdr:to>
        <xdr:sp macro="" textlink="">
          <xdr:nvSpPr>
            <xdr:cNvPr id="4121" name="Drop Down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12</xdr:col>
          <xdr:colOff>28575</xdr:colOff>
          <xdr:row>46</xdr:row>
          <xdr:rowOff>9525</xdr:rowOff>
        </xdr:to>
        <xdr:sp macro="" textlink="">
          <xdr:nvSpPr>
            <xdr:cNvPr id="4122" name="Drop Down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</xdr:row>
          <xdr:rowOff>9525</xdr:rowOff>
        </xdr:from>
        <xdr:to>
          <xdr:col>11</xdr:col>
          <xdr:colOff>1019175</xdr:colOff>
          <xdr:row>69</xdr:row>
          <xdr:rowOff>28575</xdr:rowOff>
        </xdr:to>
        <xdr:sp macro="" textlink="">
          <xdr:nvSpPr>
            <xdr:cNvPr id="4123" name="Drop Down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</xdr:row>
          <xdr:rowOff>9525</xdr:rowOff>
        </xdr:from>
        <xdr:to>
          <xdr:col>12</xdr:col>
          <xdr:colOff>28575</xdr:colOff>
          <xdr:row>69</xdr:row>
          <xdr:rowOff>9525</xdr:rowOff>
        </xdr:to>
        <xdr:sp macro="" textlink="">
          <xdr:nvSpPr>
            <xdr:cNvPr id="4124" name="Drop Down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12</xdr:col>
          <xdr:colOff>28575</xdr:colOff>
          <xdr:row>33</xdr:row>
          <xdr:rowOff>28575</xdr:rowOff>
        </xdr:to>
        <xdr:sp macro="" textlink="">
          <xdr:nvSpPr>
            <xdr:cNvPr id="4125" name="Drop Down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9525</xdr:rowOff>
        </xdr:from>
        <xdr:to>
          <xdr:col>12</xdr:col>
          <xdr:colOff>28575</xdr:colOff>
          <xdr:row>22</xdr:row>
          <xdr:rowOff>9525</xdr:rowOff>
        </xdr:to>
        <xdr:sp macro="" textlink="">
          <xdr:nvSpPr>
            <xdr:cNvPr id="4126" name="Drop Down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9525</xdr:rowOff>
        </xdr:from>
        <xdr:to>
          <xdr:col>12</xdr:col>
          <xdr:colOff>28575</xdr:colOff>
          <xdr:row>43</xdr:row>
          <xdr:rowOff>9525</xdr:rowOff>
        </xdr:to>
        <xdr:sp macro="" textlink="">
          <xdr:nvSpPr>
            <xdr:cNvPr id="4127" name="Drop Down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9525</xdr:rowOff>
        </xdr:from>
        <xdr:to>
          <xdr:col>12</xdr:col>
          <xdr:colOff>28575</xdr:colOff>
          <xdr:row>54</xdr:row>
          <xdr:rowOff>9525</xdr:rowOff>
        </xdr:to>
        <xdr:sp macro="" textlink="">
          <xdr:nvSpPr>
            <xdr:cNvPr id="4128" name="Drop Down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9525</xdr:rowOff>
        </xdr:from>
        <xdr:to>
          <xdr:col>12</xdr:col>
          <xdr:colOff>28575</xdr:colOff>
          <xdr:row>53</xdr:row>
          <xdr:rowOff>9525</xdr:rowOff>
        </xdr:to>
        <xdr:sp macro="" textlink="">
          <xdr:nvSpPr>
            <xdr:cNvPr id="4129" name="Drop Down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396876</xdr:colOff>
      <xdr:row>5</xdr:row>
      <xdr:rowOff>50800</xdr:rowOff>
    </xdr:from>
    <xdr:to>
      <xdr:col>10</xdr:col>
      <xdr:colOff>654051</xdr:colOff>
      <xdr:row>6</xdr:row>
      <xdr:rowOff>104775</xdr:rowOff>
    </xdr:to>
    <xdr:sp macro="" textlink="">
      <xdr:nvSpPr>
        <xdr:cNvPr id="58" name="Right Arrow 54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 rot="16200000">
          <a:off x="6503989" y="1049337"/>
          <a:ext cx="254000" cy="2571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9</xdr:col>
      <xdr:colOff>612776</xdr:colOff>
      <xdr:row>6</xdr:row>
      <xdr:rowOff>152401</xdr:rowOff>
    </xdr:from>
    <xdr:ext cx="2082799" cy="609013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5584826" y="1352551"/>
          <a:ext cx="2082799" cy="609013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DO NOT</a:t>
          </a:r>
          <a:r>
            <a:rPr lang="en-US" sz="1100" b="1" baseline="0">
              <a:solidFill>
                <a:schemeClr val="bg1"/>
              </a:solidFill>
            </a:rPr>
            <a:t> EDIT.  </a:t>
          </a:r>
          <a:r>
            <a:rPr lang="en-US" sz="1100" b="1">
              <a:solidFill>
                <a:schemeClr val="bg1"/>
              </a:solidFill>
            </a:rPr>
            <a:t>Self-populating</a:t>
          </a:r>
          <a:r>
            <a:rPr lang="en-US" sz="1100" b="1" baseline="0">
              <a:solidFill>
                <a:schemeClr val="bg1"/>
              </a:solidFill>
            </a:rPr>
            <a:t> fields linked to "Team Member Names" sheet</a:t>
          </a:r>
          <a:endParaRPr lang="en-US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9525</xdr:rowOff>
        </xdr:from>
        <xdr:to>
          <xdr:col>12</xdr:col>
          <xdr:colOff>123825</xdr:colOff>
          <xdr:row>22</xdr:row>
          <xdr:rowOff>9525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9525</xdr:rowOff>
        </xdr:from>
        <xdr:to>
          <xdr:col>12</xdr:col>
          <xdr:colOff>123825</xdr:colOff>
          <xdr:row>23</xdr:row>
          <xdr:rowOff>9525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12</xdr:col>
          <xdr:colOff>123825</xdr:colOff>
          <xdr:row>24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9525</xdr:rowOff>
        </xdr:from>
        <xdr:to>
          <xdr:col>12</xdr:col>
          <xdr:colOff>123825</xdr:colOff>
          <xdr:row>25</xdr:row>
          <xdr:rowOff>9525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12</xdr:col>
          <xdr:colOff>123825</xdr:colOff>
          <xdr:row>34</xdr:row>
          <xdr:rowOff>9525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9525</xdr:rowOff>
        </xdr:from>
        <xdr:to>
          <xdr:col>12</xdr:col>
          <xdr:colOff>142875</xdr:colOff>
          <xdr:row>34</xdr:row>
          <xdr:rowOff>9525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9525</xdr:rowOff>
        </xdr:from>
        <xdr:to>
          <xdr:col>12</xdr:col>
          <xdr:colOff>123825</xdr:colOff>
          <xdr:row>35</xdr:row>
          <xdr:rowOff>9525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123825</xdr:colOff>
          <xdr:row>36</xdr:row>
          <xdr:rowOff>9525</xdr:rowOff>
        </xdr:to>
        <xdr:sp macro="" textlink="">
          <xdr:nvSpPr>
            <xdr:cNvPr id="3081" name="Drop Dow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123825</xdr:colOff>
          <xdr:row>36</xdr:row>
          <xdr:rowOff>9525</xdr:rowOff>
        </xdr:to>
        <xdr:sp macro="" textlink="">
          <xdr:nvSpPr>
            <xdr:cNvPr id="3082" name="Drop Dow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123825</xdr:colOff>
          <xdr:row>36</xdr:row>
          <xdr:rowOff>0</xdr:rowOff>
        </xdr:to>
        <xdr:sp macro="" textlink="">
          <xdr:nvSpPr>
            <xdr:cNvPr id="3083" name="Drop Dow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1066800</xdr:colOff>
          <xdr:row>36</xdr:row>
          <xdr:rowOff>9525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1066800</xdr:colOff>
          <xdr:row>36</xdr:row>
          <xdr:rowOff>9525</xdr:rowOff>
        </xdr:to>
        <xdr:sp macro="" textlink="">
          <xdr:nvSpPr>
            <xdr:cNvPr id="3085" name="Drop Dow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1066800</xdr:colOff>
          <xdr:row>36</xdr:row>
          <xdr:rowOff>9525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35</xdr:row>
          <xdr:rowOff>0</xdr:rowOff>
        </xdr:from>
        <xdr:to>
          <xdr:col>12</xdr:col>
          <xdr:colOff>142875</xdr:colOff>
          <xdr:row>36</xdr:row>
          <xdr:rowOff>9525</xdr:rowOff>
        </xdr:to>
        <xdr:sp macro="" textlink="">
          <xdr:nvSpPr>
            <xdr:cNvPr id="3087" name="Drop Dow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9525</xdr:rowOff>
        </xdr:from>
        <xdr:to>
          <xdr:col>12</xdr:col>
          <xdr:colOff>123825</xdr:colOff>
          <xdr:row>43</xdr:row>
          <xdr:rowOff>9525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9525</xdr:rowOff>
        </xdr:from>
        <xdr:to>
          <xdr:col>12</xdr:col>
          <xdr:colOff>123825</xdr:colOff>
          <xdr:row>44</xdr:row>
          <xdr:rowOff>9525</xdr:rowOff>
        </xdr:to>
        <xdr:sp macro="" textlink="">
          <xdr:nvSpPr>
            <xdr:cNvPr id="3089" name="Drop Down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11</xdr:col>
          <xdr:colOff>1066800</xdr:colOff>
          <xdr:row>45</xdr:row>
          <xdr:rowOff>28575</xdr:rowOff>
        </xdr:to>
        <xdr:sp macro="" textlink="">
          <xdr:nvSpPr>
            <xdr:cNvPr id="3090" name="Drop Dow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12</xdr:col>
          <xdr:colOff>123825</xdr:colOff>
          <xdr:row>45</xdr:row>
          <xdr:rowOff>9525</xdr:rowOff>
        </xdr:to>
        <xdr:sp macro="" textlink="">
          <xdr:nvSpPr>
            <xdr:cNvPr id="3091" name="Drop Down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64</xdr:row>
      <xdr:rowOff>25400</xdr:rowOff>
    </xdr:from>
    <xdr:to>
      <xdr:col>7</xdr:col>
      <xdr:colOff>0</xdr:colOff>
      <xdr:row>64</xdr:row>
      <xdr:rowOff>25400</xdr:rowOff>
    </xdr:to>
    <xdr:sp macro="" textlink="">
      <xdr:nvSpPr>
        <xdr:cNvPr id="21" name="Line 114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3454400" y="1403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64</xdr:row>
      <xdr:rowOff>139700</xdr:rowOff>
    </xdr:from>
    <xdr:to>
      <xdr:col>7</xdr:col>
      <xdr:colOff>0</xdr:colOff>
      <xdr:row>64</xdr:row>
      <xdr:rowOff>139700</xdr:rowOff>
    </xdr:to>
    <xdr:sp macro="" textlink="">
      <xdr:nvSpPr>
        <xdr:cNvPr id="22" name="Line 116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3454400" y="1414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64</xdr:row>
      <xdr:rowOff>254000</xdr:rowOff>
    </xdr:from>
    <xdr:to>
      <xdr:col>7</xdr:col>
      <xdr:colOff>0</xdr:colOff>
      <xdr:row>64</xdr:row>
      <xdr:rowOff>254000</xdr:rowOff>
    </xdr:to>
    <xdr:sp macro="" textlink="">
      <xdr:nvSpPr>
        <xdr:cNvPr id="23" name="Line 115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3454400" y="1423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57</xdr:row>
      <xdr:rowOff>203200</xdr:rowOff>
    </xdr:from>
    <xdr:to>
      <xdr:col>9</xdr:col>
      <xdr:colOff>0</xdr:colOff>
      <xdr:row>57</xdr:row>
      <xdr:rowOff>203200</xdr:rowOff>
    </xdr:to>
    <xdr:sp macro="" textlink="">
      <xdr:nvSpPr>
        <xdr:cNvPr id="24" name="Line 107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8661400" y="1789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25" name="Line 108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8661400" y="1789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58</xdr:row>
      <xdr:rowOff>152400</xdr:rowOff>
    </xdr:from>
    <xdr:to>
      <xdr:col>9</xdr:col>
      <xdr:colOff>0</xdr:colOff>
      <xdr:row>58</xdr:row>
      <xdr:rowOff>152400</xdr:rowOff>
    </xdr:to>
    <xdr:sp macro="" textlink="">
      <xdr:nvSpPr>
        <xdr:cNvPr id="26" name="Line 10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8661400" y="18046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12700</xdr:rowOff>
    </xdr:from>
    <xdr:to>
      <xdr:col>9</xdr:col>
      <xdr:colOff>0</xdr:colOff>
      <xdr:row>59</xdr:row>
      <xdr:rowOff>12700</xdr:rowOff>
    </xdr:to>
    <xdr:sp macro="" textlink="">
      <xdr:nvSpPr>
        <xdr:cNvPr id="27" name="Line 110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8661400" y="1807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127000</xdr:rowOff>
    </xdr:from>
    <xdr:to>
      <xdr:col>9</xdr:col>
      <xdr:colOff>0</xdr:colOff>
      <xdr:row>59</xdr:row>
      <xdr:rowOff>127000</xdr:rowOff>
    </xdr:to>
    <xdr:sp macro="" textlink="">
      <xdr:nvSpPr>
        <xdr:cNvPr id="28" name="Line 11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8661400" y="181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241300</xdr:rowOff>
    </xdr:from>
    <xdr:to>
      <xdr:col>9</xdr:col>
      <xdr:colOff>0</xdr:colOff>
      <xdr:row>59</xdr:row>
      <xdr:rowOff>241300</xdr:rowOff>
    </xdr:to>
    <xdr:sp macro="" textlink="">
      <xdr:nvSpPr>
        <xdr:cNvPr id="29" name="Line 11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8661400" y="1822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355600</xdr:rowOff>
    </xdr:from>
    <xdr:to>
      <xdr:col>9</xdr:col>
      <xdr:colOff>0</xdr:colOff>
      <xdr:row>59</xdr:row>
      <xdr:rowOff>355600</xdr:rowOff>
    </xdr:to>
    <xdr:sp macro="" textlink="">
      <xdr:nvSpPr>
        <xdr:cNvPr id="30" name="Line 113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ShapeType="1"/>
        </xdr:cNvSpPr>
      </xdr:nvSpPr>
      <xdr:spPr bwMode="auto">
        <a:xfrm>
          <a:off x="8661400" y="1822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67</xdr:row>
      <xdr:rowOff>266700</xdr:rowOff>
    </xdr:from>
    <xdr:to>
      <xdr:col>12</xdr:col>
      <xdr:colOff>0</xdr:colOff>
      <xdr:row>67</xdr:row>
      <xdr:rowOff>266700</xdr:rowOff>
    </xdr:to>
    <xdr:sp macro="" textlink="">
      <xdr:nvSpPr>
        <xdr:cNvPr id="31" name="Line 103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ShapeType="1"/>
        </xdr:cNvSpPr>
      </xdr:nvSpPr>
      <xdr:spPr bwMode="auto">
        <a:xfrm>
          <a:off x="8661400" y="19545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68</xdr:row>
      <xdr:rowOff>190500</xdr:rowOff>
    </xdr:from>
    <xdr:to>
      <xdr:col>12</xdr:col>
      <xdr:colOff>0</xdr:colOff>
      <xdr:row>68</xdr:row>
      <xdr:rowOff>190500</xdr:rowOff>
    </xdr:to>
    <xdr:sp macro="" textlink="">
      <xdr:nvSpPr>
        <xdr:cNvPr id="32" name="Line 104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ShapeType="1"/>
        </xdr:cNvSpPr>
      </xdr:nvSpPr>
      <xdr:spPr bwMode="auto">
        <a:xfrm>
          <a:off x="8661400" y="197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68</xdr:row>
      <xdr:rowOff>304800</xdr:rowOff>
    </xdr:from>
    <xdr:to>
      <xdr:col>12</xdr:col>
      <xdr:colOff>0</xdr:colOff>
      <xdr:row>68</xdr:row>
      <xdr:rowOff>304800</xdr:rowOff>
    </xdr:to>
    <xdr:sp macro="" textlink="">
      <xdr:nvSpPr>
        <xdr:cNvPr id="33" name="Line 105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ShapeType="1"/>
        </xdr:cNvSpPr>
      </xdr:nvSpPr>
      <xdr:spPr bwMode="auto">
        <a:xfrm>
          <a:off x="8661400" y="1971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69</xdr:row>
      <xdr:rowOff>76200</xdr:rowOff>
    </xdr:from>
    <xdr:to>
      <xdr:col>12</xdr:col>
      <xdr:colOff>0</xdr:colOff>
      <xdr:row>69</xdr:row>
      <xdr:rowOff>76200</xdr:rowOff>
    </xdr:to>
    <xdr:sp macro="" textlink="">
      <xdr:nvSpPr>
        <xdr:cNvPr id="34" name="Line 106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ShapeType="1"/>
        </xdr:cNvSpPr>
      </xdr:nvSpPr>
      <xdr:spPr bwMode="auto">
        <a:xfrm>
          <a:off x="8661400" y="19786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74</xdr:row>
      <xdr:rowOff>241300</xdr:rowOff>
    </xdr:from>
    <xdr:to>
      <xdr:col>12</xdr:col>
      <xdr:colOff>0</xdr:colOff>
      <xdr:row>74</xdr:row>
      <xdr:rowOff>241300</xdr:rowOff>
    </xdr:to>
    <xdr:sp macro="" textlink="">
      <xdr:nvSpPr>
        <xdr:cNvPr id="35" name="Line 99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8661400" y="2070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75</xdr:row>
      <xdr:rowOff>50800</xdr:rowOff>
    </xdr:from>
    <xdr:to>
      <xdr:col>12</xdr:col>
      <xdr:colOff>0</xdr:colOff>
      <xdr:row>75</xdr:row>
      <xdr:rowOff>50800</xdr:rowOff>
    </xdr:to>
    <xdr:sp macro="" textlink="">
      <xdr:nvSpPr>
        <xdr:cNvPr id="36" name="Line 100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ShapeType="1"/>
        </xdr:cNvSpPr>
      </xdr:nvSpPr>
      <xdr:spPr bwMode="auto">
        <a:xfrm>
          <a:off x="8661400" y="2075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75</xdr:row>
      <xdr:rowOff>165100</xdr:rowOff>
    </xdr:from>
    <xdr:to>
      <xdr:col>12</xdr:col>
      <xdr:colOff>0</xdr:colOff>
      <xdr:row>75</xdr:row>
      <xdr:rowOff>165100</xdr:rowOff>
    </xdr:to>
    <xdr:sp macro="" textlink="">
      <xdr:nvSpPr>
        <xdr:cNvPr id="37" name="Line 10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8661400" y="2086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81</xdr:row>
      <xdr:rowOff>0</xdr:rowOff>
    </xdr:from>
    <xdr:to>
      <xdr:col>12</xdr:col>
      <xdr:colOff>0</xdr:colOff>
      <xdr:row>81</xdr:row>
      <xdr:rowOff>0</xdr:rowOff>
    </xdr:to>
    <xdr:sp macro="" textlink="">
      <xdr:nvSpPr>
        <xdr:cNvPr id="38" name="Line 98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ShapeType="1"/>
        </xdr:cNvSpPr>
      </xdr:nvSpPr>
      <xdr:spPr bwMode="auto">
        <a:xfrm>
          <a:off x="8661400" y="2169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82</xdr:row>
      <xdr:rowOff>76200</xdr:rowOff>
    </xdr:from>
    <xdr:to>
      <xdr:col>12</xdr:col>
      <xdr:colOff>0</xdr:colOff>
      <xdr:row>82</xdr:row>
      <xdr:rowOff>76200</xdr:rowOff>
    </xdr:to>
    <xdr:sp macro="" textlink="">
      <xdr:nvSpPr>
        <xdr:cNvPr id="39" name="Line 95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ShapeType="1"/>
        </xdr:cNvSpPr>
      </xdr:nvSpPr>
      <xdr:spPr bwMode="auto">
        <a:xfrm>
          <a:off x="8661400" y="2193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 macro="" textlink="">
      <xdr:nvSpPr>
        <xdr:cNvPr id="40" name="Line 97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ShapeType="1"/>
        </xdr:cNvSpPr>
      </xdr:nvSpPr>
      <xdr:spPr bwMode="auto">
        <a:xfrm>
          <a:off x="8661400" y="2218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85</xdr:row>
      <xdr:rowOff>76200</xdr:rowOff>
    </xdr:from>
    <xdr:to>
      <xdr:col>12</xdr:col>
      <xdr:colOff>0</xdr:colOff>
      <xdr:row>85</xdr:row>
      <xdr:rowOff>76200</xdr:rowOff>
    </xdr:to>
    <xdr:sp macro="" textlink="">
      <xdr:nvSpPr>
        <xdr:cNvPr id="41" name="Line 96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ShapeType="1"/>
        </xdr:cNvSpPr>
      </xdr:nvSpPr>
      <xdr:spPr bwMode="auto">
        <a:xfrm>
          <a:off x="8661400" y="22428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75</xdr:row>
      <xdr:rowOff>393700</xdr:rowOff>
    </xdr:from>
    <xdr:to>
      <xdr:col>12</xdr:col>
      <xdr:colOff>0</xdr:colOff>
      <xdr:row>75</xdr:row>
      <xdr:rowOff>393700</xdr:rowOff>
    </xdr:to>
    <xdr:sp macro="" textlink="">
      <xdr:nvSpPr>
        <xdr:cNvPr id="42" name="Line 10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ShapeType="1"/>
        </xdr:cNvSpPr>
      </xdr:nvSpPr>
      <xdr:spPr bwMode="auto">
        <a:xfrm>
          <a:off x="8661400" y="2086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11</xdr:col>
          <xdr:colOff>1066800</xdr:colOff>
          <xdr:row>32</xdr:row>
          <xdr:rowOff>0</xdr:rowOff>
        </xdr:to>
        <xdr:sp macro="" textlink="">
          <xdr:nvSpPr>
            <xdr:cNvPr id="3092" name="Drop Down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3093" name="Drop Down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3094" name="Drop Down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3095" name="Drop Down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3096" name="Drop Down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12</xdr:col>
          <xdr:colOff>123825</xdr:colOff>
          <xdr:row>33</xdr:row>
          <xdr:rowOff>9525</xdr:rowOff>
        </xdr:to>
        <xdr:sp macro="" textlink="">
          <xdr:nvSpPr>
            <xdr:cNvPr id="3097" name="Drop Down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11</xdr:col>
          <xdr:colOff>1066800</xdr:colOff>
          <xdr:row>46</xdr:row>
          <xdr:rowOff>28575</xdr:rowOff>
        </xdr:to>
        <xdr:sp macro="" textlink="">
          <xdr:nvSpPr>
            <xdr:cNvPr id="3098" name="Drop Dow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12</xdr:col>
          <xdr:colOff>123825</xdr:colOff>
          <xdr:row>46</xdr:row>
          <xdr:rowOff>9525</xdr:rowOff>
        </xdr:to>
        <xdr:sp macro="" textlink="">
          <xdr:nvSpPr>
            <xdr:cNvPr id="3099" name="Drop Down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</xdr:rowOff>
        </xdr:from>
        <xdr:to>
          <xdr:col>12</xdr:col>
          <xdr:colOff>123825</xdr:colOff>
          <xdr:row>26</xdr:row>
          <xdr:rowOff>9525</xdr:rowOff>
        </xdr:to>
        <xdr:sp macro="" textlink="">
          <xdr:nvSpPr>
            <xdr:cNvPr id="3100" name="Drop Down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9525</xdr:rowOff>
        </xdr:from>
        <xdr:to>
          <xdr:col>12</xdr:col>
          <xdr:colOff>123825</xdr:colOff>
          <xdr:row>21</xdr:row>
          <xdr:rowOff>9525</xdr:rowOff>
        </xdr:to>
        <xdr:sp macro="" textlink="">
          <xdr:nvSpPr>
            <xdr:cNvPr id="3101" name="Drop Down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3102" name="Drop Down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9525</xdr:rowOff>
        </xdr:from>
        <xdr:to>
          <xdr:col>12</xdr:col>
          <xdr:colOff>123825</xdr:colOff>
          <xdr:row>36</xdr:row>
          <xdr:rowOff>9525</xdr:rowOff>
        </xdr:to>
        <xdr:sp macro="" textlink="">
          <xdr:nvSpPr>
            <xdr:cNvPr id="3103" name="Drop Down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66675</xdr:colOff>
      <xdr:row>3</xdr:row>
      <xdr:rowOff>123825</xdr:rowOff>
    </xdr:from>
    <xdr:to>
      <xdr:col>7</xdr:col>
      <xdr:colOff>641351</xdr:colOff>
      <xdr:row>5</xdr:row>
      <xdr:rowOff>38100</xdr:rowOff>
    </xdr:to>
    <xdr:sp macro="" textlink="">
      <xdr:nvSpPr>
        <xdr:cNvPr id="56" name="Right Arrow 54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 rot="10800000">
          <a:off x="3524250" y="666750"/>
          <a:ext cx="574676" cy="2571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727076</xdr:colOff>
      <xdr:row>3</xdr:row>
      <xdr:rowOff>123826</xdr:rowOff>
    </xdr:from>
    <xdr:ext cx="2082799" cy="609013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4184651" y="666751"/>
          <a:ext cx="2082799" cy="609013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DO NOT</a:t>
          </a:r>
          <a:r>
            <a:rPr lang="en-US" sz="1100" b="1" baseline="0">
              <a:solidFill>
                <a:schemeClr val="bg1"/>
              </a:solidFill>
            </a:rPr>
            <a:t> EDIT.  </a:t>
          </a:r>
          <a:r>
            <a:rPr lang="en-US" sz="1100" b="1">
              <a:solidFill>
                <a:schemeClr val="bg1"/>
              </a:solidFill>
            </a:rPr>
            <a:t>Self-populating</a:t>
          </a:r>
          <a:r>
            <a:rPr lang="en-US" sz="1100" b="1" baseline="0">
              <a:solidFill>
                <a:schemeClr val="bg1"/>
              </a:solidFill>
            </a:rPr>
            <a:t> field linked to "Team Member Names" sheet</a:t>
          </a:r>
          <a:endParaRPr lang="en-US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9525</xdr:rowOff>
        </xdr:from>
        <xdr:to>
          <xdr:col>12</xdr:col>
          <xdr:colOff>123825</xdr:colOff>
          <xdr:row>22</xdr:row>
          <xdr:rowOff>9525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9525</xdr:rowOff>
        </xdr:from>
        <xdr:to>
          <xdr:col>12</xdr:col>
          <xdr:colOff>123825</xdr:colOff>
          <xdr:row>23</xdr:row>
          <xdr:rowOff>9525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12</xdr:col>
          <xdr:colOff>123825</xdr:colOff>
          <xdr:row>24</xdr:row>
          <xdr:rowOff>9525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9525</xdr:rowOff>
        </xdr:from>
        <xdr:to>
          <xdr:col>12</xdr:col>
          <xdr:colOff>123825</xdr:colOff>
          <xdr:row>25</xdr:row>
          <xdr:rowOff>9525</xdr:rowOff>
        </xdr:to>
        <xdr:sp macro="" textlink="">
          <xdr:nvSpPr>
            <xdr:cNvPr id="7172" name="Drop Dow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7173" name="Drop Dow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12</xdr:col>
          <xdr:colOff>123825</xdr:colOff>
          <xdr:row>34</xdr:row>
          <xdr:rowOff>9525</xdr:rowOff>
        </xdr:to>
        <xdr:sp macro="" textlink="">
          <xdr:nvSpPr>
            <xdr:cNvPr id="7174" name="Drop Down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3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9525</xdr:rowOff>
        </xdr:from>
        <xdr:to>
          <xdr:col>12</xdr:col>
          <xdr:colOff>142875</xdr:colOff>
          <xdr:row>34</xdr:row>
          <xdr:rowOff>9525</xdr:rowOff>
        </xdr:to>
        <xdr:sp macro="" textlink="">
          <xdr:nvSpPr>
            <xdr:cNvPr id="7175" name="Drop Down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3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9525</xdr:rowOff>
        </xdr:from>
        <xdr:to>
          <xdr:col>12</xdr:col>
          <xdr:colOff>123825</xdr:colOff>
          <xdr:row>35</xdr:row>
          <xdr:rowOff>9525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3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123825</xdr:colOff>
          <xdr:row>36</xdr:row>
          <xdr:rowOff>9525</xdr:rowOff>
        </xdr:to>
        <xdr:sp macro="" textlink="">
          <xdr:nvSpPr>
            <xdr:cNvPr id="7177" name="Drop Down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3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123825</xdr:colOff>
          <xdr:row>36</xdr:row>
          <xdr:rowOff>9525</xdr:rowOff>
        </xdr:to>
        <xdr:sp macro="" textlink="">
          <xdr:nvSpPr>
            <xdr:cNvPr id="7178" name="Drop Down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3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123825</xdr:colOff>
          <xdr:row>36</xdr:row>
          <xdr:rowOff>0</xdr:rowOff>
        </xdr:to>
        <xdr:sp macro="" textlink="">
          <xdr:nvSpPr>
            <xdr:cNvPr id="7179" name="Drop Down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3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1066800</xdr:colOff>
          <xdr:row>36</xdr:row>
          <xdr:rowOff>9525</xdr:rowOff>
        </xdr:to>
        <xdr:sp macro="" textlink="">
          <xdr:nvSpPr>
            <xdr:cNvPr id="7180" name="Drop Down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3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1066800</xdr:colOff>
          <xdr:row>36</xdr:row>
          <xdr:rowOff>9525</xdr:rowOff>
        </xdr:to>
        <xdr:sp macro="" textlink="">
          <xdr:nvSpPr>
            <xdr:cNvPr id="7181" name="Drop Down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3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1066800</xdr:colOff>
          <xdr:row>36</xdr:row>
          <xdr:rowOff>9525</xdr:rowOff>
        </xdr:to>
        <xdr:sp macro="" textlink="">
          <xdr:nvSpPr>
            <xdr:cNvPr id="7182" name="Drop Down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3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35</xdr:row>
          <xdr:rowOff>0</xdr:rowOff>
        </xdr:from>
        <xdr:to>
          <xdr:col>12</xdr:col>
          <xdr:colOff>142875</xdr:colOff>
          <xdr:row>36</xdr:row>
          <xdr:rowOff>9525</xdr:rowOff>
        </xdr:to>
        <xdr:sp macro="" textlink="">
          <xdr:nvSpPr>
            <xdr:cNvPr id="7183" name="Drop Down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3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9525</xdr:rowOff>
        </xdr:from>
        <xdr:to>
          <xdr:col>12</xdr:col>
          <xdr:colOff>123825</xdr:colOff>
          <xdr:row>43</xdr:row>
          <xdr:rowOff>9525</xdr:rowOff>
        </xdr:to>
        <xdr:sp macro="" textlink="">
          <xdr:nvSpPr>
            <xdr:cNvPr id="7184" name="Drop Down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3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9525</xdr:rowOff>
        </xdr:from>
        <xdr:to>
          <xdr:col>12</xdr:col>
          <xdr:colOff>123825</xdr:colOff>
          <xdr:row>44</xdr:row>
          <xdr:rowOff>9525</xdr:rowOff>
        </xdr:to>
        <xdr:sp macro="" textlink="">
          <xdr:nvSpPr>
            <xdr:cNvPr id="7185" name="Drop Down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3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11</xdr:col>
          <xdr:colOff>1066800</xdr:colOff>
          <xdr:row>45</xdr:row>
          <xdr:rowOff>28575</xdr:rowOff>
        </xdr:to>
        <xdr:sp macro="" textlink="">
          <xdr:nvSpPr>
            <xdr:cNvPr id="7186" name="Drop Down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3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12</xdr:col>
          <xdr:colOff>123825</xdr:colOff>
          <xdr:row>45</xdr:row>
          <xdr:rowOff>9525</xdr:rowOff>
        </xdr:to>
        <xdr:sp macro="" textlink="">
          <xdr:nvSpPr>
            <xdr:cNvPr id="7187" name="Drop Down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3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64</xdr:row>
      <xdr:rowOff>25400</xdr:rowOff>
    </xdr:from>
    <xdr:to>
      <xdr:col>7</xdr:col>
      <xdr:colOff>0</xdr:colOff>
      <xdr:row>64</xdr:row>
      <xdr:rowOff>25400</xdr:rowOff>
    </xdr:to>
    <xdr:sp macro="" textlink="">
      <xdr:nvSpPr>
        <xdr:cNvPr id="21" name="Line 114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ShapeType="1"/>
        </xdr:cNvSpPr>
      </xdr:nvSpPr>
      <xdr:spPr bwMode="auto">
        <a:xfrm>
          <a:off x="3457575" y="1381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64</xdr:row>
      <xdr:rowOff>139700</xdr:rowOff>
    </xdr:from>
    <xdr:to>
      <xdr:col>7</xdr:col>
      <xdr:colOff>0</xdr:colOff>
      <xdr:row>64</xdr:row>
      <xdr:rowOff>139700</xdr:rowOff>
    </xdr:to>
    <xdr:sp macro="" textlink="">
      <xdr:nvSpPr>
        <xdr:cNvPr id="22" name="Line 116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ShapeType="1"/>
        </xdr:cNvSpPr>
      </xdr:nvSpPr>
      <xdr:spPr bwMode="auto">
        <a:xfrm>
          <a:off x="3457575" y="1393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64</xdr:row>
      <xdr:rowOff>254000</xdr:rowOff>
    </xdr:from>
    <xdr:to>
      <xdr:col>7</xdr:col>
      <xdr:colOff>0</xdr:colOff>
      <xdr:row>64</xdr:row>
      <xdr:rowOff>254000</xdr:rowOff>
    </xdr:to>
    <xdr:sp macro="" textlink="">
      <xdr:nvSpPr>
        <xdr:cNvPr id="23" name="Line 115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ShapeType="1"/>
        </xdr:cNvSpPr>
      </xdr:nvSpPr>
      <xdr:spPr bwMode="auto">
        <a:xfrm>
          <a:off x="3457575" y="139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57</xdr:row>
      <xdr:rowOff>203200</xdr:rowOff>
    </xdr:from>
    <xdr:to>
      <xdr:col>9</xdr:col>
      <xdr:colOff>0</xdr:colOff>
      <xdr:row>57</xdr:row>
      <xdr:rowOff>203200</xdr:rowOff>
    </xdr:to>
    <xdr:sp macro="" textlink="">
      <xdr:nvSpPr>
        <xdr:cNvPr id="24" name="Line 107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ShapeType="1"/>
        </xdr:cNvSpPr>
      </xdr:nvSpPr>
      <xdr:spPr bwMode="auto">
        <a:xfrm>
          <a:off x="5514975" y="127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25" name="Line 108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ShapeType="1"/>
        </xdr:cNvSpPr>
      </xdr:nvSpPr>
      <xdr:spPr bwMode="auto">
        <a:xfrm>
          <a:off x="5514975" y="1276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58</xdr:row>
      <xdr:rowOff>152400</xdr:rowOff>
    </xdr:from>
    <xdr:to>
      <xdr:col>9</xdr:col>
      <xdr:colOff>0</xdr:colOff>
      <xdr:row>58</xdr:row>
      <xdr:rowOff>152400</xdr:rowOff>
    </xdr:to>
    <xdr:sp macro="" textlink="">
      <xdr:nvSpPr>
        <xdr:cNvPr id="26" name="Line 109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ShapeType="1"/>
        </xdr:cNvSpPr>
      </xdr:nvSpPr>
      <xdr:spPr bwMode="auto">
        <a:xfrm>
          <a:off x="5514975" y="1291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12700</xdr:rowOff>
    </xdr:from>
    <xdr:to>
      <xdr:col>9</xdr:col>
      <xdr:colOff>0</xdr:colOff>
      <xdr:row>59</xdr:row>
      <xdr:rowOff>12700</xdr:rowOff>
    </xdr:to>
    <xdr:sp macro="" textlink="">
      <xdr:nvSpPr>
        <xdr:cNvPr id="27" name="Line 110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ShapeType="1"/>
        </xdr:cNvSpPr>
      </xdr:nvSpPr>
      <xdr:spPr bwMode="auto">
        <a:xfrm>
          <a:off x="5514975" y="12985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127000</xdr:rowOff>
    </xdr:from>
    <xdr:to>
      <xdr:col>9</xdr:col>
      <xdr:colOff>0</xdr:colOff>
      <xdr:row>59</xdr:row>
      <xdr:rowOff>127000</xdr:rowOff>
    </xdr:to>
    <xdr:sp macro="" textlink="">
      <xdr:nvSpPr>
        <xdr:cNvPr id="28" name="Line 11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ShapeType="1"/>
        </xdr:cNvSpPr>
      </xdr:nvSpPr>
      <xdr:spPr bwMode="auto">
        <a:xfrm>
          <a:off x="5514975" y="131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241300</xdr:rowOff>
    </xdr:from>
    <xdr:to>
      <xdr:col>9</xdr:col>
      <xdr:colOff>0</xdr:colOff>
      <xdr:row>59</xdr:row>
      <xdr:rowOff>241300</xdr:rowOff>
    </xdr:to>
    <xdr:sp macro="" textlink="">
      <xdr:nvSpPr>
        <xdr:cNvPr id="29" name="Line 11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ShapeType="1"/>
        </xdr:cNvSpPr>
      </xdr:nvSpPr>
      <xdr:spPr bwMode="auto">
        <a:xfrm>
          <a:off x="5514975" y="1314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355600</xdr:rowOff>
    </xdr:from>
    <xdr:to>
      <xdr:col>9</xdr:col>
      <xdr:colOff>0</xdr:colOff>
      <xdr:row>59</xdr:row>
      <xdr:rowOff>355600</xdr:rowOff>
    </xdr:to>
    <xdr:sp macro="" textlink="">
      <xdr:nvSpPr>
        <xdr:cNvPr id="30" name="Line 11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ShapeType="1"/>
        </xdr:cNvSpPr>
      </xdr:nvSpPr>
      <xdr:spPr bwMode="auto">
        <a:xfrm>
          <a:off x="5514975" y="1314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67</xdr:row>
      <xdr:rowOff>266700</xdr:rowOff>
    </xdr:from>
    <xdr:to>
      <xdr:col>12</xdr:col>
      <xdr:colOff>0</xdr:colOff>
      <xdr:row>67</xdr:row>
      <xdr:rowOff>266700</xdr:rowOff>
    </xdr:to>
    <xdr:sp macro="" textlink="">
      <xdr:nvSpPr>
        <xdr:cNvPr id="31" name="Line 103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ShapeType="1"/>
        </xdr:cNvSpPr>
      </xdr:nvSpPr>
      <xdr:spPr bwMode="auto">
        <a:xfrm>
          <a:off x="9620250" y="1445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68</xdr:row>
      <xdr:rowOff>190500</xdr:rowOff>
    </xdr:from>
    <xdr:to>
      <xdr:col>12</xdr:col>
      <xdr:colOff>0</xdr:colOff>
      <xdr:row>68</xdr:row>
      <xdr:rowOff>190500</xdr:rowOff>
    </xdr:to>
    <xdr:sp macro="" textlink="">
      <xdr:nvSpPr>
        <xdr:cNvPr id="32" name="Line 104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ShapeType="1"/>
        </xdr:cNvSpPr>
      </xdr:nvSpPr>
      <xdr:spPr bwMode="auto">
        <a:xfrm>
          <a:off x="9620250" y="1462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68</xdr:row>
      <xdr:rowOff>304800</xdr:rowOff>
    </xdr:from>
    <xdr:to>
      <xdr:col>12</xdr:col>
      <xdr:colOff>0</xdr:colOff>
      <xdr:row>68</xdr:row>
      <xdr:rowOff>304800</xdr:rowOff>
    </xdr:to>
    <xdr:sp macro="" textlink="">
      <xdr:nvSpPr>
        <xdr:cNvPr id="33" name="Line 105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ShapeType="1"/>
        </xdr:cNvSpPr>
      </xdr:nvSpPr>
      <xdr:spPr bwMode="auto">
        <a:xfrm>
          <a:off x="9620250" y="1462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69</xdr:row>
      <xdr:rowOff>76200</xdr:rowOff>
    </xdr:from>
    <xdr:to>
      <xdr:col>12</xdr:col>
      <xdr:colOff>0</xdr:colOff>
      <xdr:row>69</xdr:row>
      <xdr:rowOff>76200</xdr:rowOff>
    </xdr:to>
    <xdr:sp macro="" textlink="">
      <xdr:nvSpPr>
        <xdr:cNvPr id="34" name="Line 106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ShapeType="1"/>
        </xdr:cNvSpPr>
      </xdr:nvSpPr>
      <xdr:spPr bwMode="auto">
        <a:xfrm>
          <a:off x="9620250" y="1469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74</xdr:row>
      <xdr:rowOff>241300</xdr:rowOff>
    </xdr:from>
    <xdr:to>
      <xdr:col>12</xdr:col>
      <xdr:colOff>0</xdr:colOff>
      <xdr:row>74</xdr:row>
      <xdr:rowOff>241300</xdr:rowOff>
    </xdr:to>
    <xdr:sp macro="" textlink="">
      <xdr:nvSpPr>
        <xdr:cNvPr id="35" name="Line 99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ShapeType="1"/>
        </xdr:cNvSpPr>
      </xdr:nvSpPr>
      <xdr:spPr bwMode="auto">
        <a:xfrm>
          <a:off x="9620250" y="155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75</xdr:row>
      <xdr:rowOff>50800</xdr:rowOff>
    </xdr:from>
    <xdr:to>
      <xdr:col>12</xdr:col>
      <xdr:colOff>0</xdr:colOff>
      <xdr:row>75</xdr:row>
      <xdr:rowOff>50800</xdr:rowOff>
    </xdr:to>
    <xdr:sp macro="" textlink="">
      <xdr:nvSpPr>
        <xdr:cNvPr id="36" name="Line 100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ShapeType="1"/>
        </xdr:cNvSpPr>
      </xdr:nvSpPr>
      <xdr:spPr bwMode="auto">
        <a:xfrm>
          <a:off x="9620250" y="156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75</xdr:row>
      <xdr:rowOff>165100</xdr:rowOff>
    </xdr:from>
    <xdr:to>
      <xdr:col>12</xdr:col>
      <xdr:colOff>0</xdr:colOff>
      <xdr:row>75</xdr:row>
      <xdr:rowOff>165100</xdr:rowOff>
    </xdr:to>
    <xdr:sp macro="" textlink="">
      <xdr:nvSpPr>
        <xdr:cNvPr id="37" name="Line 10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ShapeType="1"/>
        </xdr:cNvSpPr>
      </xdr:nvSpPr>
      <xdr:spPr bwMode="auto">
        <a:xfrm>
          <a:off x="9620250" y="1575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81</xdr:row>
      <xdr:rowOff>0</xdr:rowOff>
    </xdr:from>
    <xdr:to>
      <xdr:col>12</xdr:col>
      <xdr:colOff>0</xdr:colOff>
      <xdr:row>81</xdr:row>
      <xdr:rowOff>0</xdr:rowOff>
    </xdr:to>
    <xdr:sp macro="" textlink="">
      <xdr:nvSpPr>
        <xdr:cNvPr id="38" name="Line 98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ShapeType="1"/>
        </xdr:cNvSpPr>
      </xdr:nvSpPr>
      <xdr:spPr bwMode="auto">
        <a:xfrm>
          <a:off x="9620250" y="1656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82</xdr:row>
      <xdr:rowOff>76200</xdr:rowOff>
    </xdr:from>
    <xdr:to>
      <xdr:col>12</xdr:col>
      <xdr:colOff>0</xdr:colOff>
      <xdr:row>82</xdr:row>
      <xdr:rowOff>76200</xdr:rowOff>
    </xdr:to>
    <xdr:sp macro="" textlink="">
      <xdr:nvSpPr>
        <xdr:cNvPr id="39" name="Line 9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ShapeType="1"/>
        </xdr:cNvSpPr>
      </xdr:nvSpPr>
      <xdr:spPr bwMode="auto">
        <a:xfrm>
          <a:off x="9620250" y="1680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 macro="" textlink="">
      <xdr:nvSpPr>
        <xdr:cNvPr id="40" name="Line 97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ShapeType="1"/>
        </xdr:cNvSpPr>
      </xdr:nvSpPr>
      <xdr:spPr bwMode="auto">
        <a:xfrm>
          <a:off x="9620250" y="1704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85</xdr:row>
      <xdr:rowOff>76200</xdr:rowOff>
    </xdr:from>
    <xdr:to>
      <xdr:col>12</xdr:col>
      <xdr:colOff>0</xdr:colOff>
      <xdr:row>85</xdr:row>
      <xdr:rowOff>76200</xdr:rowOff>
    </xdr:to>
    <xdr:sp macro="" textlink="">
      <xdr:nvSpPr>
        <xdr:cNvPr id="41" name="Line 96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ShapeType="1"/>
        </xdr:cNvSpPr>
      </xdr:nvSpPr>
      <xdr:spPr bwMode="auto">
        <a:xfrm>
          <a:off x="9620250" y="1728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75</xdr:row>
      <xdr:rowOff>393700</xdr:rowOff>
    </xdr:from>
    <xdr:to>
      <xdr:col>12</xdr:col>
      <xdr:colOff>0</xdr:colOff>
      <xdr:row>75</xdr:row>
      <xdr:rowOff>393700</xdr:rowOff>
    </xdr:to>
    <xdr:sp macro="" textlink="">
      <xdr:nvSpPr>
        <xdr:cNvPr id="42" name="Line 10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ShapeType="1"/>
        </xdr:cNvSpPr>
      </xdr:nvSpPr>
      <xdr:spPr bwMode="auto">
        <a:xfrm>
          <a:off x="9620250" y="1575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11</xdr:col>
          <xdr:colOff>1066800</xdr:colOff>
          <xdr:row>32</xdr:row>
          <xdr:rowOff>0</xdr:rowOff>
        </xdr:to>
        <xdr:sp macro="" textlink="">
          <xdr:nvSpPr>
            <xdr:cNvPr id="7188" name="Drop Down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3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7189" name="Drop Down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3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7190" name="Drop Down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3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7191" name="Drop Down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3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7192" name="Drop Down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3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12</xdr:col>
          <xdr:colOff>123825</xdr:colOff>
          <xdr:row>33</xdr:row>
          <xdr:rowOff>9525</xdr:rowOff>
        </xdr:to>
        <xdr:sp macro="" textlink="">
          <xdr:nvSpPr>
            <xdr:cNvPr id="7193" name="Drop Down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3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11</xdr:col>
          <xdr:colOff>1066800</xdr:colOff>
          <xdr:row>46</xdr:row>
          <xdr:rowOff>28575</xdr:rowOff>
        </xdr:to>
        <xdr:sp macro="" textlink="">
          <xdr:nvSpPr>
            <xdr:cNvPr id="7194" name="Drop Down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3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12</xdr:col>
          <xdr:colOff>123825</xdr:colOff>
          <xdr:row>46</xdr:row>
          <xdr:rowOff>9525</xdr:rowOff>
        </xdr:to>
        <xdr:sp macro="" textlink="">
          <xdr:nvSpPr>
            <xdr:cNvPr id="7195" name="Drop Down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3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</xdr:rowOff>
        </xdr:from>
        <xdr:to>
          <xdr:col>12</xdr:col>
          <xdr:colOff>123825</xdr:colOff>
          <xdr:row>26</xdr:row>
          <xdr:rowOff>9525</xdr:rowOff>
        </xdr:to>
        <xdr:sp macro="" textlink="">
          <xdr:nvSpPr>
            <xdr:cNvPr id="7196" name="Drop Down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3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9525</xdr:rowOff>
        </xdr:from>
        <xdr:to>
          <xdr:col>12</xdr:col>
          <xdr:colOff>123825</xdr:colOff>
          <xdr:row>21</xdr:row>
          <xdr:rowOff>9525</xdr:rowOff>
        </xdr:to>
        <xdr:sp macro="" textlink="">
          <xdr:nvSpPr>
            <xdr:cNvPr id="7197" name="Drop Down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3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7198" name="Drop Down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3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9525</xdr:rowOff>
        </xdr:from>
        <xdr:to>
          <xdr:col>12</xdr:col>
          <xdr:colOff>123825</xdr:colOff>
          <xdr:row>36</xdr:row>
          <xdr:rowOff>9525</xdr:rowOff>
        </xdr:to>
        <xdr:sp macro="" textlink="">
          <xdr:nvSpPr>
            <xdr:cNvPr id="7199" name="Drop Down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3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66675</xdr:colOff>
      <xdr:row>3</xdr:row>
      <xdr:rowOff>123825</xdr:rowOff>
    </xdr:from>
    <xdr:to>
      <xdr:col>7</xdr:col>
      <xdr:colOff>641351</xdr:colOff>
      <xdr:row>5</xdr:row>
      <xdr:rowOff>38100</xdr:rowOff>
    </xdr:to>
    <xdr:sp macro="" textlink="">
      <xdr:nvSpPr>
        <xdr:cNvPr id="55" name="Right Arrow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>
        <a:xfrm rot="10800000">
          <a:off x="3524250" y="657225"/>
          <a:ext cx="574676" cy="2571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727076</xdr:colOff>
      <xdr:row>3</xdr:row>
      <xdr:rowOff>123826</xdr:rowOff>
    </xdr:from>
    <xdr:ext cx="2082799" cy="609013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4184651" y="657226"/>
          <a:ext cx="2082799" cy="609013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DO NOT</a:t>
          </a:r>
          <a:r>
            <a:rPr lang="en-US" sz="1100" b="1" baseline="0">
              <a:solidFill>
                <a:schemeClr val="bg1"/>
              </a:solidFill>
            </a:rPr>
            <a:t> EDIT.  </a:t>
          </a:r>
          <a:r>
            <a:rPr lang="en-US" sz="1100" b="1">
              <a:solidFill>
                <a:schemeClr val="bg1"/>
              </a:solidFill>
            </a:rPr>
            <a:t>Self-populating</a:t>
          </a:r>
          <a:r>
            <a:rPr lang="en-US" sz="1100" b="1" baseline="0">
              <a:solidFill>
                <a:schemeClr val="bg1"/>
              </a:solidFill>
            </a:rPr>
            <a:t> field linked to "Team Member Names" sheet</a:t>
          </a:r>
          <a:endParaRPr lang="en-US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9525</xdr:rowOff>
        </xdr:from>
        <xdr:to>
          <xdr:col>12</xdr:col>
          <xdr:colOff>123825</xdr:colOff>
          <xdr:row>22</xdr:row>
          <xdr:rowOff>9525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9525</xdr:rowOff>
        </xdr:from>
        <xdr:to>
          <xdr:col>12</xdr:col>
          <xdr:colOff>123825</xdr:colOff>
          <xdr:row>23</xdr:row>
          <xdr:rowOff>9525</xdr:rowOff>
        </xdr:to>
        <xdr:sp macro="" textlink="">
          <xdr:nvSpPr>
            <xdr:cNvPr id="8194" name="Drop Dow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12</xdr:col>
          <xdr:colOff>123825</xdr:colOff>
          <xdr:row>24</xdr:row>
          <xdr:rowOff>9525</xdr:rowOff>
        </xdr:to>
        <xdr:sp macro="" textlink="">
          <xdr:nvSpPr>
            <xdr:cNvPr id="8195" name="Drop Dow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4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9525</xdr:rowOff>
        </xdr:from>
        <xdr:to>
          <xdr:col>12</xdr:col>
          <xdr:colOff>123825</xdr:colOff>
          <xdr:row>25</xdr:row>
          <xdr:rowOff>9525</xdr:rowOff>
        </xdr:to>
        <xdr:sp macro="" textlink="">
          <xdr:nvSpPr>
            <xdr:cNvPr id="8196" name="Drop Dow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4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8197" name="Drop Dow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4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12</xdr:col>
          <xdr:colOff>123825</xdr:colOff>
          <xdr:row>34</xdr:row>
          <xdr:rowOff>9525</xdr:rowOff>
        </xdr:to>
        <xdr:sp macro="" textlink="">
          <xdr:nvSpPr>
            <xdr:cNvPr id="8198" name="Drop Down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4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9525</xdr:rowOff>
        </xdr:from>
        <xdr:to>
          <xdr:col>12</xdr:col>
          <xdr:colOff>142875</xdr:colOff>
          <xdr:row>34</xdr:row>
          <xdr:rowOff>9525</xdr:rowOff>
        </xdr:to>
        <xdr:sp macro="" textlink="">
          <xdr:nvSpPr>
            <xdr:cNvPr id="8199" name="Drop Down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4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9525</xdr:rowOff>
        </xdr:from>
        <xdr:to>
          <xdr:col>12</xdr:col>
          <xdr:colOff>123825</xdr:colOff>
          <xdr:row>35</xdr:row>
          <xdr:rowOff>9525</xdr:rowOff>
        </xdr:to>
        <xdr:sp macro="" textlink="">
          <xdr:nvSpPr>
            <xdr:cNvPr id="8200" name="Drop Down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4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123825</xdr:colOff>
          <xdr:row>36</xdr:row>
          <xdr:rowOff>9525</xdr:rowOff>
        </xdr:to>
        <xdr:sp macro="" textlink="">
          <xdr:nvSpPr>
            <xdr:cNvPr id="8201" name="Drop Down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4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123825</xdr:colOff>
          <xdr:row>36</xdr:row>
          <xdr:rowOff>9525</xdr:rowOff>
        </xdr:to>
        <xdr:sp macro="" textlink="">
          <xdr:nvSpPr>
            <xdr:cNvPr id="8202" name="Drop Down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4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123825</xdr:colOff>
          <xdr:row>36</xdr:row>
          <xdr:rowOff>0</xdr:rowOff>
        </xdr:to>
        <xdr:sp macro="" textlink="">
          <xdr:nvSpPr>
            <xdr:cNvPr id="8203" name="Drop Down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4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1066800</xdr:colOff>
          <xdr:row>36</xdr:row>
          <xdr:rowOff>9525</xdr:rowOff>
        </xdr:to>
        <xdr:sp macro="" textlink="">
          <xdr:nvSpPr>
            <xdr:cNvPr id="8204" name="Drop Down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4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1066800</xdr:colOff>
          <xdr:row>36</xdr:row>
          <xdr:rowOff>9525</xdr:rowOff>
        </xdr:to>
        <xdr:sp macro="" textlink="">
          <xdr:nvSpPr>
            <xdr:cNvPr id="8205" name="Drop Down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4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1066800</xdr:colOff>
          <xdr:row>36</xdr:row>
          <xdr:rowOff>9525</xdr:rowOff>
        </xdr:to>
        <xdr:sp macro="" textlink="">
          <xdr:nvSpPr>
            <xdr:cNvPr id="8206" name="Drop Down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4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35</xdr:row>
          <xdr:rowOff>0</xdr:rowOff>
        </xdr:from>
        <xdr:to>
          <xdr:col>12</xdr:col>
          <xdr:colOff>142875</xdr:colOff>
          <xdr:row>36</xdr:row>
          <xdr:rowOff>9525</xdr:rowOff>
        </xdr:to>
        <xdr:sp macro="" textlink="">
          <xdr:nvSpPr>
            <xdr:cNvPr id="8207" name="Drop Down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4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9525</xdr:rowOff>
        </xdr:from>
        <xdr:to>
          <xdr:col>12</xdr:col>
          <xdr:colOff>123825</xdr:colOff>
          <xdr:row>43</xdr:row>
          <xdr:rowOff>9525</xdr:rowOff>
        </xdr:to>
        <xdr:sp macro="" textlink="">
          <xdr:nvSpPr>
            <xdr:cNvPr id="8208" name="Drop Down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4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9525</xdr:rowOff>
        </xdr:from>
        <xdr:to>
          <xdr:col>12</xdr:col>
          <xdr:colOff>123825</xdr:colOff>
          <xdr:row>44</xdr:row>
          <xdr:rowOff>9525</xdr:rowOff>
        </xdr:to>
        <xdr:sp macro="" textlink="">
          <xdr:nvSpPr>
            <xdr:cNvPr id="8209" name="Drop Down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4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11</xdr:col>
          <xdr:colOff>1066800</xdr:colOff>
          <xdr:row>45</xdr:row>
          <xdr:rowOff>28575</xdr:rowOff>
        </xdr:to>
        <xdr:sp macro="" textlink="">
          <xdr:nvSpPr>
            <xdr:cNvPr id="8210" name="Drop Down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4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12</xdr:col>
          <xdr:colOff>123825</xdr:colOff>
          <xdr:row>45</xdr:row>
          <xdr:rowOff>9525</xdr:rowOff>
        </xdr:to>
        <xdr:sp macro="" textlink="">
          <xdr:nvSpPr>
            <xdr:cNvPr id="8211" name="Drop Down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4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64</xdr:row>
      <xdr:rowOff>25400</xdr:rowOff>
    </xdr:from>
    <xdr:to>
      <xdr:col>7</xdr:col>
      <xdr:colOff>0</xdr:colOff>
      <xdr:row>64</xdr:row>
      <xdr:rowOff>25400</xdr:rowOff>
    </xdr:to>
    <xdr:sp macro="" textlink="">
      <xdr:nvSpPr>
        <xdr:cNvPr id="21" name="Line 11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3457575" y="1381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64</xdr:row>
      <xdr:rowOff>139700</xdr:rowOff>
    </xdr:from>
    <xdr:to>
      <xdr:col>7</xdr:col>
      <xdr:colOff>0</xdr:colOff>
      <xdr:row>64</xdr:row>
      <xdr:rowOff>139700</xdr:rowOff>
    </xdr:to>
    <xdr:sp macro="" textlink="">
      <xdr:nvSpPr>
        <xdr:cNvPr id="22" name="Line 116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3457575" y="1393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64</xdr:row>
      <xdr:rowOff>254000</xdr:rowOff>
    </xdr:from>
    <xdr:to>
      <xdr:col>7</xdr:col>
      <xdr:colOff>0</xdr:colOff>
      <xdr:row>64</xdr:row>
      <xdr:rowOff>254000</xdr:rowOff>
    </xdr:to>
    <xdr:sp macro="" textlink="">
      <xdr:nvSpPr>
        <xdr:cNvPr id="23" name="Line 11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3457575" y="139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57</xdr:row>
      <xdr:rowOff>203200</xdr:rowOff>
    </xdr:from>
    <xdr:to>
      <xdr:col>9</xdr:col>
      <xdr:colOff>0</xdr:colOff>
      <xdr:row>57</xdr:row>
      <xdr:rowOff>203200</xdr:rowOff>
    </xdr:to>
    <xdr:sp macro="" textlink="">
      <xdr:nvSpPr>
        <xdr:cNvPr id="24" name="Line 10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5514975" y="127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25" name="Line 10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5514975" y="1276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58</xdr:row>
      <xdr:rowOff>152400</xdr:rowOff>
    </xdr:from>
    <xdr:to>
      <xdr:col>9</xdr:col>
      <xdr:colOff>0</xdr:colOff>
      <xdr:row>58</xdr:row>
      <xdr:rowOff>152400</xdr:rowOff>
    </xdr:to>
    <xdr:sp macro="" textlink="">
      <xdr:nvSpPr>
        <xdr:cNvPr id="26" name="Line 10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5514975" y="1291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12700</xdr:rowOff>
    </xdr:from>
    <xdr:to>
      <xdr:col>9</xdr:col>
      <xdr:colOff>0</xdr:colOff>
      <xdr:row>59</xdr:row>
      <xdr:rowOff>12700</xdr:rowOff>
    </xdr:to>
    <xdr:sp macro="" textlink="">
      <xdr:nvSpPr>
        <xdr:cNvPr id="27" name="Line 1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5514975" y="12985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127000</xdr:rowOff>
    </xdr:from>
    <xdr:to>
      <xdr:col>9</xdr:col>
      <xdr:colOff>0</xdr:colOff>
      <xdr:row>59</xdr:row>
      <xdr:rowOff>127000</xdr:rowOff>
    </xdr:to>
    <xdr:sp macro="" textlink="">
      <xdr:nvSpPr>
        <xdr:cNvPr id="28" name="Line 11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5514975" y="131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241300</xdr:rowOff>
    </xdr:from>
    <xdr:to>
      <xdr:col>9</xdr:col>
      <xdr:colOff>0</xdr:colOff>
      <xdr:row>59</xdr:row>
      <xdr:rowOff>241300</xdr:rowOff>
    </xdr:to>
    <xdr:sp macro="" textlink="">
      <xdr:nvSpPr>
        <xdr:cNvPr id="29" name="Line 11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5514975" y="1314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355600</xdr:rowOff>
    </xdr:from>
    <xdr:to>
      <xdr:col>9</xdr:col>
      <xdr:colOff>0</xdr:colOff>
      <xdr:row>59</xdr:row>
      <xdr:rowOff>355600</xdr:rowOff>
    </xdr:to>
    <xdr:sp macro="" textlink="">
      <xdr:nvSpPr>
        <xdr:cNvPr id="30" name="Line 11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5514975" y="1314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67</xdr:row>
      <xdr:rowOff>266700</xdr:rowOff>
    </xdr:from>
    <xdr:to>
      <xdr:col>12</xdr:col>
      <xdr:colOff>0</xdr:colOff>
      <xdr:row>67</xdr:row>
      <xdr:rowOff>266700</xdr:rowOff>
    </xdr:to>
    <xdr:sp macro="" textlink="">
      <xdr:nvSpPr>
        <xdr:cNvPr id="31" name="Line 103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9620250" y="1445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68</xdr:row>
      <xdr:rowOff>190500</xdr:rowOff>
    </xdr:from>
    <xdr:to>
      <xdr:col>12</xdr:col>
      <xdr:colOff>0</xdr:colOff>
      <xdr:row>68</xdr:row>
      <xdr:rowOff>190500</xdr:rowOff>
    </xdr:to>
    <xdr:sp macro="" textlink="">
      <xdr:nvSpPr>
        <xdr:cNvPr id="32" name="Line 10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9620250" y="1462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68</xdr:row>
      <xdr:rowOff>304800</xdr:rowOff>
    </xdr:from>
    <xdr:to>
      <xdr:col>12</xdr:col>
      <xdr:colOff>0</xdr:colOff>
      <xdr:row>68</xdr:row>
      <xdr:rowOff>304800</xdr:rowOff>
    </xdr:to>
    <xdr:sp macro="" textlink="">
      <xdr:nvSpPr>
        <xdr:cNvPr id="33" name="Line 105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9620250" y="1462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69</xdr:row>
      <xdr:rowOff>76200</xdr:rowOff>
    </xdr:from>
    <xdr:to>
      <xdr:col>12</xdr:col>
      <xdr:colOff>0</xdr:colOff>
      <xdr:row>69</xdr:row>
      <xdr:rowOff>76200</xdr:rowOff>
    </xdr:to>
    <xdr:sp macro="" textlink="">
      <xdr:nvSpPr>
        <xdr:cNvPr id="34" name="Line 106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9620250" y="1469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74</xdr:row>
      <xdr:rowOff>241300</xdr:rowOff>
    </xdr:from>
    <xdr:to>
      <xdr:col>12</xdr:col>
      <xdr:colOff>0</xdr:colOff>
      <xdr:row>74</xdr:row>
      <xdr:rowOff>241300</xdr:rowOff>
    </xdr:to>
    <xdr:sp macro="" textlink="">
      <xdr:nvSpPr>
        <xdr:cNvPr id="35" name="Line 9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9620250" y="155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75</xdr:row>
      <xdr:rowOff>50800</xdr:rowOff>
    </xdr:from>
    <xdr:to>
      <xdr:col>12</xdr:col>
      <xdr:colOff>0</xdr:colOff>
      <xdr:row>75</xdr:row>
      <xdr:rowOff>50800</xdr:rowOff>
    </xdr:to>
    <xdr:sp macro="" textlink="">
      <xdr:nvSpPr>
        <xdr:cNvPr id="36" name="Line 100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9620250" y="156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75</xdr:row>
      <xdr:rowOff>165100</xdr:rowOff>
    </xdr:from>
    <xdr:to>
      <xdr:col>12</xdr:col>
      <xdr:colOff>0</xdr:colOff>
      <xdr:row>75</xdr:row>
      <xdr:rowOff>165100</xdr:rowOff>
    </xdr:to>
    <xdr:sp macro="" textlink="">
      <xdr:nvSpPr>
        <xdr:cNvPr id="37" name="Line 10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ShapeType="1"/>
        </xdr:cNvSpPr>
      </xdr:nvSpPr>
      <xdr:spPr bwMode="auto">
        <a:xfrm>
          <a:off x="9620250" y="1575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81</xdr:row>
      <xdr:rowOff>0</xdr:rowOff>
    </xdr:from>
    <xdr:to>
      <xdr:col>12</xdr:col>
      <xdr:colOff>0</xdr:colOff>
      <xdr:row>81</xdr:row>
      <xdr:rowOff>0</xdr:rowOff>
    </xdr:to>
    <xdr:sp macro="" textlink="">
      <xdr:nvSpPr>
        <xdr:cNvPr id="38" name="Line 9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ShapeType="1"/>
        </xdr:cNvSpPr>
      </xdr:nvSpPr>
      <xdr:spPr bwMode="auto">
        <a:xfrm>
          <a:off x="9620250" y="1656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82</xdr:row>
      <xdr:rowOff>76200</xdr:rowOff>
    </xdr:from>
    <xdr:to>
      <xdr:col>12</xdr:col>
      <xdr:colOff>0</xdr:colOff>
      <xdr:row>82</xdr:row>
      <xdr:rowOff>76200</xdr:rowOff>
    </xdr:to>
    <xdr:sp macro="" textlink="">
      <xdr:nvSpPr>
        <xdr:cNvPr id="39" name="Line 95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ShapeType="1"/>
        </xdr:cNvSpPr>
      </xdr:nvSpPr>
      <xdr:spPr bwMode="auto">
        <a:xfrm>
          <a:off x="9620250" y="1680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 macro="" textlink="">
      <xdr:nvSpPr>
        <xdr:cNvPr id="40" name="Line 97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ShapeType="1"/>
        </xdr:cNvSpPr>
      </xdr:nvSpPr>
      <xdr:spPr bwMode="auto">
        <a:xfrm>
          <a:off x="9620250" y="1704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85</xdr:row>
      <xdr:rowOff>76200</xdr:rowOff>
    </xdr:from>
    <xdr:to>
      <xdr:col>12</xdr:col>
      <xdr:colOff>0</xdr:colOff>
      <xdr:row>85</xdr:row>
      <xdr:rowOff>76200</xdr:rowOff>
    </xdr:to>
    <xdr:sp macro="" textlink="">
      <xdr:nvSpPr>
        <xdr:cNvPr id="41" name="Line 96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ShapeType="1"/>
        </xdr:cNvSpPr>
      </xdr:nvSpPr>
      <xdr:spPr bwMode="auto">
        <a:xfrm>
          <a:off x="9620250" y="1728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75</xdr:row>
      <xdr:rowOff>393700</xdr:rowOff>
    </xdr:from>
    <xdr:to>
      <xdr:col>12</xdr:col>
      <xdr:colOff>0</xdr:colOff>
      <xdr:row>75</xdr:row>
      <xdr:rowOff>393700</xdr:rowOff>
    </xdr:to>
    <xdr:sp macro="" textlink="">
      <xdr:nvSpPr>
        <xdr:cNvPr id="42" name="Line 10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ShapeType="1"/>
        </xdr:cNvSpPr>
      </xdr:nvSpPr>
      <xdr:spPr bwMode="auto">
        <a:xfrm>
          <a:off x="9620250" y="1575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11</xdr:col>
          <xdr:colOff>1066800</xdr:colOff>
          <xdr:row>32</xdr:row>
          <xdr:rowOff>0</xdr:rowOff>
        </xdr:to>
        <xdr:sp macro="" textlink="">
          <xdr:nvSpPr>
            <xdr:cNvPr id="8212" name="Drop Down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4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8213" name="Drop Down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4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8214" name="Drop Down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4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8215" name="Drop Down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4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8216" name="Drop Down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4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12</xdr:col>
          <xdr:colOff>123825</xdr:colOff>
          <xdr:row>33</xdr:row>
          <xdr:rowOff>9525</xdr:rowOff>
        </xdr:to>
        <xdr:sp macro="" textlink="">
          <xdr:nvSpPr>
            <xdr:cNvPr id="8217" name="Drop Down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4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11</xdr:col>
          <xdr:colOff>1066800</xdr:colOff>
          <xdr:row>46</xdr:row>
          <xdr:rowOff>28575</xdr:rowOff>
        </xdr:to>
        <xdr:sp macro="" textlink="">
          <xdr:nvSpPr>
            <xdr:cNvPr id="8218" name="Drop Down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4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12</xdr:col>
          <xdr:colOff>123825</xdr:colOff>
          <xdr:row>46</xdr:row>
          <xdr:rowOff>9525</xdr:rowOff>
        </xdr:to>
        <xdr:sp macro="" textlink="">
          <xdr:nvSpPr>
            <xdr:cNvPr id="8219" name="Drop Down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4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</xdr:rowOff>
        </xdr:from>
        <xdr:to>
          <xdr:col>12</xdr:col>
          <xdr:colOff>123825</xdr:colOff>
          <xdr:row>26</xdr:row>
          <xdr:rowOff>9525</xdr:rowOff>
        </xdr:to>
        <xdr:sp macro="" textlink="">
          <xdr:nvSpPr>
            <xdr:cNvPr id="8220" name="Drop Down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4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9525</xdr:rowOff>
        </xdr:from>
        <xdr:to>
          <xdr:col>12</xdr:col>
          <xdr:colOff>123825</xdr:colOff>
          <xdr:row>21</xdr:row>
          <xdr:rowOff>9525</xdr:rowOff>
        </xdr:to>
        <xdr:sp macro="" textlink="">
          <xdr:nvSpPr>
            <xdr:cNvPr id="8221" name="Drop Down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4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8222" name="Drop Down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4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9525</xdr:rowOff>
        </xdr:from>
        <xdr:to>
          <xdr:col>12</xdr:col>
          <xdr:colOff>123825</xdr:colOff>
          <xdr:row>36</xdr:row>
          <xdr:rowOff>9525</xdr:rowOff>
        </xdr:to>
        <xdr:sp macro="" textlink="">
          <xdr:nvSpPr>
            <xdr:cNvPr id="8223" name="Drop Down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4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66675</xdr:colOff>
      <xdr:row>3</xdr:row>
      <xdr:rowOff>123825</xdr:rowOff>
    </xdr:from>
    <xdr:to>
      <xdr:col>7</xdr:col>
      <xdr:colOff>641351</xdr:colOff>
      <xdr:row>5</xdr:row>
      <xdr:rowOff>38100</xdr:rowOff>
    </xdr:to>
    <xdr:sp macro="" textlink="">
      <xdr:nvSpPr>
        <xdr:cNvPr id="55" name="Right Arrow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 rot="10800000">
          <a:off x="3524250" y="657225"/>
          <a:ext cx="574676" cy="2571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727076</xdr:colOff>
      <xdr:row>3</xdr:row>
      <xdr:rowOff>123826</xdr:rowOff>
    </xdr:from>
    <xdr:ext cx="2082799" cy="609013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4184651" y="657226"/>
          <a:ext cx="2082799" cy="609013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DO NOT</a:t>
          </a:r>
          <a:r>
            <a:rPr lang="en-US" sz="1100" b="1" baseline="0">
              <a:solidFill>
                <a:schemeClr val="bg1"/>
              </a:solidFill>
            </a:rPr>
            <a:t> EDIT.  </a:t>
          </a:r>
          <a:r>
            <a:rPr lang="en-US" sz="1100" b="1">
              <a:solidFill>
                <a:schemeClr val="bg1"/>
              </a:solidFill>
            </a:rPr>
            <a:t>Self-populating</a:t>
          </a:r>
          <a:r>
            <a:rPr lang="en-US" sz="1100" b="1" baseline="0">
              <a:solidFill>
                <a:schemeClr val="bg1"/>
              </a:solidFill>
            </a:rPr>
            <a:t> field linked to "Team Member Names" sheet</a:t>
          </a:r>
          <a:endParaRPr lang="en-US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9525</xdr:rowOff>
        </xdr:from>
        <xdr:to>
          <xdr:col>12</xdr:col>
          <xdr:colOff>123825</xdr:colOff>
          <xdr:row>22</xdr:row>
          <xdr:rowOff>9525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5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9525</xdr:rowOff>
        </xdr:from>
        <xdr:to>
          <xdr:col>12</xdr:col>
          <xdr:colOff>123825</xdr:colOff>
          <xdr:row>23</xdr:row>
          <xdr:rowOff>9525</xdr:rowOff>
        </xdr:to>
        <xdr:sp macro="" textlink="">
          <xdr:nvSpPr>
            <xdr:cNvPr id="9218" name="Drop Dow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5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12</xdr:col>
          <xdr:colOff>123825</xdr:colOff>
          <xdr:row>24</xdr:row>
          <xdr:rowOff>9525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5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9525</xdr:rowOff>
        </xdr:from>
        <xdr:to>
          <xdr:col>12</xdr:col>
          <xdr:colOff>123825</xdr:colOff>
          <xdr:row>25</xdr:row>
          <xdr:rowOff>9525</xdr:rowOff>
        </xdr:to>
        <xdr:sp macro="" textlink="">
          <xdr:nvSpPr>
            <xdr:cNvPr id="9220" name="Drop Dow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5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5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12</xdr:col>
          <xdr:colOff>123825</xdr:colOff>
          <xdr:row>34</xdr:row>
          <xdr:rowOff>9525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5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9525</xdr:rowOff>
        </xdr:from>
        <xdr:to>
          <xdr:col>12</xdr:col>
          <xdr:colOff>142875</xdr:colOff>
          <xdr:row>34</xdr:row>
          <xdr:rowOff>9525</xdr:rowOff>
        </xdr:to>
        <xdr:sp macro="" textlink="">
          <xdr:nvSpPr>
            <xdr:cNvPr id="9223" name="Drop Down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5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9525</xdr:rowOff>
        </xdr:from>
        <xdr:to>
          <xdr:col>12</xdr:col>
          <xdr:colOff>123825</xdr:colOff>
          <xdr:row>35</xdr:row>
          <xdr:rowOff>9525</xdr:rowOff>
        </xdr:to>
        <xdr:sp macro="" textlink="">
          <xdr:nvSpPr>
            <xdr:cNvPr id="9224" name="Drop Down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5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123825</xdr:colOff>
          <xdr:row>36</xdr:row>
          <xdr:rowOff>9525</xdr:rowOff>
        </xdr:to>
        <xdr:sp macro="" textlink="">
          <xdr:nvSpPr>
            <xdr:cNvPr id="9225" name="Drop Down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5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123825</xdr:colOff>
          <xdr:row>36</xdr:row>
          <xdr:rowOff>9525</xdr:rowOff>
        </xdr:to>
        <xdr:sp macro="" textlink="">
          <xdr:nvSpPr>
            <xdr:cNvPr id="9226" name="Drop Down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5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123825</xdr:colOff>
          <xdr:row>36</xdr:row>
          <xdr:rowOff>0</xdr:rowOff>
        </xdr:to>
        <xdr:sp macro="" textlink="">
          <xdr:nvSpPr>
            <xdr:cNvPr id="9227" name="Drop Down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5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1066800</xdr:colOff>
          <xdr:row>36</xdr:row>
          <xdr:rowOff>9525</xdr:rowOff>
        </xdr:to>
        <xdr:sp macro="" textlink="">
          <xdr:nvSpPr>
            <xdr:cNvPr id="9228" name="Drop Down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5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1066800</xdr:colOff>
          <xdr:row>36</xdr:row>
          <xdr:rowOff>9525</xdr:rowOff>
        </xdr:to>
        <xdr:sp macro="" textlink="">
          <xdr:nvSpPr>
            <xdr:cNvPr id="9229" name="Drop Down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5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1066800</xdr:colOff>
          <xdr:row>36</xdr:row>
          <xdr:rowOff>9525</xdr:rowOff>
        </xdr:to>
        <xdr:sp macro="" textlink="">
          <xdr:nvSpPr>
            <xdr:cNvPr id="9230" name="Drop Down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5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35</xdr:row>
          <xdr:rowOff>0</xdr:rowOff>
        </xdr:from>
        <xdr:to>
          <xdr:col>12</xdr:col>
          <xdr:colOff>142875</xdr:colOff>
          <xdr:row>36</xdr:row>
          <xdr:rowOff>9525</xdr:rowOff>
        </xdr:to>
        <xdr:sp macro="" textlink="">
          <xdr:nvSpPr>
            <xdr:cNvPr id="9231" name="Drop Down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5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9525</xdr:rowOff>
        </xdr:from>
        <xdr:to>
          <xdr:col>12</xdr:col>
          <xdr:colOff>123825</xdr:colOff>
          <xdr:row>43</xdr:row>
          <xdr:rowOff>9525</xdr:rowOff>
        </xdr:to>
        <xdr:sp macro="" textlink="">
          <xdr:nvSpPr>
            <xdr:cNvPr id="9232" name="Drop Down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5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9525</xdr:rowOff>
        </xdr:from>
        <xdr:to>
          <xdr:col>12</xdr:col>
          <xdr:colOff>123825</xdr:colOff>
          <xdr:row>44</xdr:row>
          <xdr:rowOff>9525</xdr:rowOff>
        </xdr:to>
        <xdr:sp macro="" textlink="">
          <xdr:nvSpPr>
            <xdr:cNvPr id="9233" name="Drop Down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5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11</xdr:col>
          <xdr:colOff>1066800</xdr:colOff>
          <xdr:row>45</xdr:row>
          <xdr:rowOff>28575</xdr:rowOff>
        </xdr:to>
        <xdr:sp macro="" textlink="">
          <xdr:nvSpPr>
            <xdr:cNvPr id="9234" name="Drop Down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5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12</xdr:col>
          <xdr:colOff>123825</xdr:colOff>
          <xdr:row>45</xdr:row>
          <xdr:rowOff>9525</xdr:rowOff>
        </xdr:to>
        <xdr:sp macro="" textlink="">
          <xdr:nvSpPr>
            <xdr:cNvPr id="9235" name="Drop Down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5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64</xdr:row>
      <xdr:rowOff>25400</xdr:rowOff>
    </xdr:from>
    <xdr:to>
      <xdr:col>7</xdr:col>
      <xdr:colOff>0</xdr:colOff>
      <xdr:row>64</xdr:row>
      <xdr:rowOff>25400</xdr:rowOff>
    </xdr:to>
    <xdr:sp macro="" textlink="">
      <xdr:nvSpPr>
        <xdr:cNvPr id="21" name="Line 114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ShapeType="1"/>
        </xdr:cNvSpPr>
      </xdr:nvSpPr>
      <xdr:spPr bwMode="auto">
        <a:xfrm>
          <a:off x="3457575" y="1381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64</xdr:row>
      <xdr:rowOff>139700</xdr:rowOff>
    </xdr:from>
    <xdr:to>
      <xdr:col>7</xdr:col>
      <xdr:colOff>0</xdr:colOff>
      <xdr:row>64</xdr:row>
      <xdr:rowOff>139700</xdr:rowOff>
    </xdr:to>
    <xdr:sp macro="" textlink="">
      <xdr:nvSpPr>
        <xdr:cNvPr id="22" name="Line 116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ShapeType="1"/>
        </xdr:cNvSpPr>
      </xdr:nvSpPr>
      <xdr:spPr bwMode="auto">
        <a:xfrm>
          <a:off x="3457575" y="1393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64</xdr:row>
      <xdr:rowOff>254000</xdr:rowOff>
    </xdr:from>
    <xdr:to>
      <xdr:col>7</xdr:col>
      <xdr:colOff>0</xdr:colOff>
      <xdr:row>64</xdr:row>
      <xdr:rowOff>254000</xdr:rowOff>
    </xdr:to>
    <xdr:sp macro="" textlink="">
      <xdr:nvSpPr>
        <xdr:cNvPr id="23" name="Line 115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ShapeType="1"/>
        </xdr:cNvSpPr>
      </xdr:nvSpPr>
      <xdr:spPr bwMode="auto">
        <a:xfrm>
          <a:off x="3457575" y="139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57</xdr:row>
      <xdr:rowOff>203200</xdr:rowOff>
    </xdr:from>
    <xdr:to>
      <xdr:col>9</xdr:col>
      <xdr:colOff>0</xdr:colOff>
      <xdr:row>57</xdr:row>
      <xdr:rowOff>203200</xdr:rowOff>
    </xdr:to>
    <xdr:sp macro="" textlink="">
      <xdr:nvSpPr>
        <xdr:cNvPr id="24" name="Line 107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ShapeType="1"/>
        </xdr:cNvSpPr>
      </xdr:nvSpPr>
      <xdr:spPr bwMode="auto">
        <a:xfrm>
          <a:off x="5514975" y="127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25" name="Line 108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ShapeType="1"/>
        </xdr:cNvSpPr>
      </xdr:nvSpPr>
      <xdr:spPr bwMode="auto">
        <a:xfrm>
          <a:off x="5514975" y="1276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58</xdr:row>
      <xdr:rowOff>152400</xdr:rowOff>
    </xdr:from>
    <xdr:to>
      <xdr:col>9</xdr:col>
      <xdr:colOff>0</xdr:colOff>
      <xdr:row>58</xdr:row>
      <xdr:rowOff>152400</xdr:rowOff>
    </xdr:to>
    <xdr:sp macro="" textlink="">
      <xdr:nvSpPr>
        <xdr:cNvPr id="26" name="Line 109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ShapeType="1"/>
        </xdr:cNvSpPr>
      </xdr:nvSpPr>
      <xdr:spPr bwMode="auto">
        <a:xfrm>
          <a:off x="5514975" y="1291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12700</xdr:rowOff>
    </xdr:from>
    <xdr:to>
      <xdr:col>9</xdr:col>
      <xdr:colOff>0</xdr:colOff>
      <xdr:row>59</xdr:row>
      <xdr:rowOff>12700</xdr:rowOff>
    </xdr:to>
    <xdr:sp macro="" textlink="">
      <xdr:nvSpPr>
        <xdr:cNvPr id="27" name="Line 110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ShapeType="1"/>
        </xdr:cNvSpPr>
      </xdr:nvSpPr>
      <xdr:spPr bwMode="auto">
        <a:xfrm>
          <a:off x="5514975" y="12985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127000</xdr:rowOff>
    </xdr:from>
    <xdr:to>
      <xdr:col>9</xdr:col>
      <xdr:colOff>0</xdr:colOff>
      <xdr:row>59</xdr:row>
      <xdr:rowOff>127000</xdr:rowOff>
    </xdr:to>
    <xdr:sp macro="" textlink="">
      <xdr:nvSpPr>
        <xdr:cNvPr id="28" name="Line 11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ShapeType="1"/>
        </xdr:cNvSpPr>
      </xdr:nvSpPr>
      <xdr:spPr bwMode="auto">
        <a:xfrm>
          <a:off x="5514975" y="131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241300</xdr:rowOff>
    </xdr:from>
    <xdr:to>
      <xdr:col>9</xdr:col>
      <xdr:colOff>0</xdr:colOff>
      <xdr:row>59</xdr:row>
      <xdr:rowOff>241300</xdr:rowOff>
    </xdr:to>
    <xdr:sp macro="" textlink="">
      <xdr:nvSpPr>
        <xdr:cNvPr id="29" name="Line 11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ShapeType="1"/>
        </xdr:cNvSpPr>
      </xdr:nvSpPr>
      <xdr:spPr bwMode="auto">
        <a:xfrm>
          <a:off x="5514975" y="1314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355600</xdr:rowOff>
    </xdr:from>
    <xdr:to>
      <xdr:col>9</xdr:col>
      <xdr:colOff>0</xdr:colOff>
      <xdr:row>59</xdr:row>
      <xdr:rowOff>355600</xdr:rowOff>
    </xdr:to>
    <xdr:sp macro="" textlink="">
      <xdr:nvSpPr>
        <xdr:cNvPr id="30" name="Line 113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ShapeType="1"/>
        </xdr:cNvSpPr>
      </xdr:nvSpPr>
      <xdr:spPr bwMode="auto">
        <a:xfrm>
          <a:off x="5514975" y="1314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67</xdr:row>
      <xdr:rowOff>266700</xdr:rowOff>
    </xdr:from>
    <xdr:to>
      <xdr:col>12</xdr:col>
      <xdr:colOff>0</xdr:colOff>
      <xdr:row>67</xdr:row>
      <xdr:rowOff>266700</xdr:rowOff>
    </xdr:to>
    <xdr:sp macro="" textlink="">
      <xdr:nvSpPr>
        <xdr:cNvPr id="31" name="Line 103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ShapeType="1"/>
        </xdr:cNvSpPr>
      </xdr:nvSpPr>
      <xdr:spPr bwMode="auto">
        <a:xfrm>
          <a:off x="9620250" y="1445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68</xdr:row>
      <xdr:rowOff>190500</xdr:rowOff>
    </xdr:from>
    <xdr:to>
      <xdr:col>12</xdr:col>
      <xdr:colOff>0</xdr:colOff>
      <xdr:row>68</xdr:row>
      <xdr:rowOff>190500</xdr:rowOff>
    </xdr:to>
    <xdr:sp macro="" textlink="">
      <xdr:nvSpPr>
        <xdr:cNvPr id="32" name="Line 104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ShapeType="1"/>
        </xdr:cNvSpPr>
      </xdr:nvSpPr>
      <xdr:spPr bwMode="auto">
        <a:xfrm>
          <a:off x="9620250" y="1462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68</xdr:row>
      <xdr:rowOff>304800</xdr:rowOff>
    </xdr:from>
    <xdr:to>
      <xdr:col>12</xdr:col>
      <xdr:colOff>0</xdr:colOff>
      <xdr:row>68</xdr:row>
      <xdr:rowOff>304800</xdr:rowOff>
    </xdr:to>
    <xdr:sp macro="" textlink="">
      <xdr:nvSpPr>
        <xdr:cNvPr id="33" name="Line 105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ShapeType="1"/>
        </xdr:cNvSpPr>
      </xdr:nvSpPr>
      <xdr:spPr bwMode="auto">
        <a:xfrm>
          <a:off x="9620250" y="1462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69</xdr:row>
      <xdr:rowOff>76200</xdr:rowOff>
    </xdr:from>
    <xdr:to>
      <xdr:col>12</xdr:col>
      <xdr:colOff>0</xdr:colOff>
      <xdr:row>69</xdr:row>
      <xdr:rowOff>76200</xdr:rowOff>
    </xdr:to>
    <xdr:sp macro="" textlink="">
      <xdr:nvSpPr>
        <xdr:cNvPr id="34" name="Line 106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ShapeType="1"/>
        </xdr:cNvSpPr>
      </xdr:nvSpPr>
      <xdr:spPr bwMode="auto">
        <a:xfrm>
          <a:off x="9620250" y="1469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74</xdr:row>
      <xdr:rowOff>241300</xdr:rowOff>
    </xdr:from>
    <xdr:to>
      <xdr:col>12</xdr:col>
      <xdr:colOff>0</xdr:colOff>
      <xdr:row>74</xdr:row>
      <xdr:rowOff>241300</xdr:rowOff>
    </xdr:to>
    <xdr:sp macro="" textlink="">
      <xdr:nvSpPr>
        <xdr:cNvPr id="35" name="Line 99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ShapeType="1"/>
        </xdr:cNvSpPr>
      </xdr:nvSpPr>
      <xdr:spPr bwMode="auto">
        <a:xfrm>
          <a:off x="9620250" y="155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75</xdr:row>
      <xdr:rowOff>50800</xdr:rowOff>
    </xdr:from>
    <xdr:to>
      <xdr:col>12</xdr:col>
      <xdr:colOff>0</xdr:colOff>
      <xdr:row>75</xdr:row>
      <xdr:rowOff>50800</xdr:rowOff>
    </xdr:to>
    <xdr:sp macro="" textlink="">
      <xdr:nvSpPr>
        <xdr:cNvPr id="36" name="Line 100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ShapeType="1"/>
        </xdr:cNvSpPr>
      </xdr:nvSpPr>
      <xdr:spPr bwMode="auto">
        <a:xfrm>
          <a:off x="9620250" y="156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75</xdr:row>
      <xdr:rowOff>165100</xdr:rowOff>
    </xdr:from>
    <xdr:to>
      <xdr:col>12</xdr:col>
      <xdr:colOff>0</xdr:colOff>
      <xdr:row>75</xdr:row>
      <xdr:rowOff>165100</xdr:rowOff>
    </xdr:to>
    <xdr:sp macro="" textlink="">
      <xdr:nvSpPr>
        <xdr:cNvPr id="37" name="Line 10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ShapeType="1"/>
        </xdr:cNvSpPr>
      </xdr:nvSpPr>
      <xdr:spPr bwMode="auto">
        <a:xfrm>
          <a:off x="9620250" y="1575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81</xdr:row>
      <xdr:rowOff>0</xdr:rowOff>
    </xdr:from>
    <xdr:to>
      <xdr:col>12</xdr:col>
      <xdr:colOff>0</xdr:colOff>
      <xdr:row>81</xdr:row>
      <xdr:rowOff>0</xdr:rowOff>
    </xdr:to>
    <xdr:sp macro="" textlink="">
      <xdr:nvSpPr>
        <xdr:cNvPr id="38" name="Line 98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ShapeType="1"/>
        </xdr:cNvSpPr>
      </xdr:nvSpPr>
      <xdr:spPr bwMode="auto">
        <a:xfrm>
          <a:off x="9620250" y="1656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82</xdr:row>
      <xdr:rowOff>76200</xdr:rowOff>
    </xdr:from>
    <xdr:to>
      <xdr:col>12</xdr:col>
      <xdr:colOff>0</xdr:colOff>
      <xdr:row>82</xdr:row>
      <xdr:rowOff>76200</xdr:rowOff>
    </xdr:to>
    <xdr:sp macro="" textlink="">
      <xdr:nvSpPr>
        <xdr:cNvPr id="39" name="Line 95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ShapeType="1"/>
        </xdr:cNvSpPr>
      </xdr:nvSpPr>
      <xdr:spPr bwMode="auto">
        <a:xfrm>
          <a:off x="9620250" y="1680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 macro="" textlink="">
      <xdr:nvSpPr>
        <xdr:cNvPr id="40" name="Line 97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ShapeType="1"/>
        </xdr:cNvSpPr>
      </xdr:nvSpPr>
      <xdr:spPr bwMode="auto">
        <a:xfrm>
          <a:off x="9620250" y="1704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85</xdr:row>
      <xdr:rowOff>76200</xdr:rowOff>
    </xdr:from>
    <xdr:to>
      <xdr:col>12</xdr:col>
      <xdr:colOff>0</xdr:colOff>
      <xdr:row>85</xdr:row>
      <xdr:rowOff>76200</xdr:rowOff>
    </xdr:to>
    <xdr:sp macro="" textlink="">
      <xdr:nvSpPr>
        <xdr:cNvPr id="41" name="Line 96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ShapeType="1"/>
        </xdr:cNvSpPr>
      </xdr:nvSpPr>
      <xdr:spPr bwMode="auto">
        <a:xfrm>
          <a:off x="9620250" y="1728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75</xdr:row>
      <xdr:rowOff>393700</xdr:rowOff>
    </xdr:from>
    <xdr:to>
      <xdr:col>12</xdr:col>
      <xdr:colOff>0</xdr:colOff>
      <xdr:row>75</xdr:row>
      <xdr:rowOff>393700</xdr:rowOff>
    </xdr:to>
    <xdr:sp macro="" textlink="">
      <xdr:nvSpPr>
        <xdr:cNvPr id="42" name="Line 10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ShapeType="1"/>
        </xdr:cNvSpPr>
      </xdr:nvSpPr>
      <xdr:spPr bwMode="auto">
        <a:xfrm>
          <a:off x="9620250" y="1575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11</xdr:col>
          <xdr:colOff>1066800</xdr:colOff>
          <xdr:row>32</xdr:row>
          <xdr:rowOff>0</xdr:rowOff>
        </xdr:to>
        <xdr:sp macro="" textlink="">
          <xdr:nvSpPr>
            <xdr:cNvPr id="9236" name="Drop Down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5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9237" name="Drop Down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5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9238" name="Drop Down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5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9239" name="Drop Down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5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9240" name="Drop Down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5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12</xdr:col>
          <xdr:colOff>123825</xdr:colOff>
          <xdr:row>33</xdr:row>
          <xdr:rowOff>9525</xdr:rowOff>
        </xdr:to>
        <xdr:sp macro="" textlink="">
          <xdr:nvSpPr>
            <xdr:cNvPr id="9241" name="Drop Down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5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11</xdr:col>
          <xdr:colOff>1066800</xdr:colOff>
          <xdr:row>46</xdr:row>
          <xdr:rowOff>28575</xdr:rowOff>
        </xdr:to>
        <xdr:sp macro="" textlink="">
          <xdr:nvSpPr>
            <xdr:cNvPr id="9242" name="Drop Down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5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12</xdr:col>
          <xdr:colOff>123825</xdr:colOff>
          <xdr:row>46</xdr:row>
          <xdr:rowOff>9525</xdr:rowOff>
        </xdr:to>
        <xdr:sp macro="" textlink="">
          <xdr:nvSpPr>
            <xdr:cNvPr id="9243" name="Drop Down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5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</xdr:rowOff>
        </xdr:from>
        <xdr:to>
          <xdr:col>12</xdr:col>
          <xdr:colOff>123825</xdr:colOff>
          <xdr:row>26</xdr:row>
          <xdr:rowOff>9525</xdr:rowOff>
        </xdr:to>
        <xdr:sp macro="" textlink="">
          <xdr:nvSpPr>
            <xdr:cNvPr id="9244" name="Drop Down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5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9525</xdr:rowOff>
        </xdr:from>
        <xdr:to>
          <xdr:col>12</xdr:col>
          <xdr:colOff>123825</xdr:colOff>
          <xdr:row>21</xdr:row>
          <xdr:rowOff>9525</xdr:rowOff>
        </xdr:to>
        <xdr:sp macro="" textlink="">
          <xdr:nvSpPr>
            <xdr:cNvPr id="9245" name="Drop Down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5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9246" name="Drop Down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5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9525</xdr:rowOff>
        </xdr:from>
        <xdr:to>
          <xdr:col>12</xdr:col>
          <xdr:colOff>123825</xdr:colOff>
          <xdr:row>36</xdr:row>
          <xdr:rowOff>9525</xdr:rowOff>
        </xdr:to>
        <xdr:sp macro="" textlink="">
          <xdr:nvSpPr>
            <xdr:cNvPr id="9247" name="Drop Down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5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66675</xdr:colOff>
      <xdr:row>3</xdr:row>
      <xdr:rowOff>123825</xdr:rowOff>
    </xdr:from>
    <xdr:to>
      <xdr:col>7</xdr:col>
      <xdr:colOff>641351</xdr:colOff>
      <xdr:row>5</xdr:row>
      <xdr:rowOff>38100</xdr:rowOff>
    </xdr:to>
    <xdr:sp macro="" textlink="">
      <xdr:nvSpPr>
        <xdr:cNvPr id="55" name="Right Arrow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/>
      </xdr:nvSpPr>
      <xdr:spPr>
        <a:xfrm rot="10800000">
          <a:off x="3524250" y="657225"/>
          <a:ext cx="574676" cy="2571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727076</xdr:colOff>
      <xdr:row>3</xdr:row>
      <xdr:rowOff>123826</xdr:rowOff>
    </xdr:from>
    <xdr:ext cx="2082799" cy="609013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4184651" y="657226"/>
          <a:ext cx="2082799" cy="609013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DO NOT</a:t>
          </a:r>
          <a:r>
            <a:rPr lang="en-US" sz="1100" b="1" baseline="0">
              <a:solidFill>
                <a:schemeClr val="bg1"/>
              </a:solidFill>
            </a:rPr>
            <a:t> EDIT.  </a:t>
          </a:r>
          <a:r>
            <a:rPr lang="en-US" sz="1100" b="1">
              <a:solidFill>
                <a:schemeClr val="bg1"/>
              </a:solidFill>
            </a:rPr>
            <a:t>Self-populating</a:t>
          </a:r>
          <a:r>
            <a:rPr lang="en-US" sz="1100" b="1" baseline="0">
              <a:solidFill>
                <a:schemeClr val="bg1"/>
              </a:solidFill>
            </a:rPr>
            <a:t> field linked to "Team Member Names" sheet</a:t>
          </a:r>
          <a:endParaRPr lang="en-US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9525</xdr:rowOff>
        </xdr:from>
        <xdr:to>
          <xdr:col>12</xdr:col>
          <xdr:colOff>123825</xdr:colOff>
          <xdr:row>22</xdr:row>
          <xdr:rowOff>9525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9525</xdr:rowOff>
        </xdr:from>
        <xdr:to>
          <xdr:col>12</xdr:col>
          <xdr:colOff>123825</xdr:colOff>
          <xdr:row>23</xdr:row>
          <xdr:rowOff>9525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6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9525</xdr:rowOff>
        </xdr:from>
        <xdr:to>
          <xdr:col>12</xdr:col>
          <xdr:colOff>123825</xdr:colOff>
          <xdr:row>24</xdr:row>
          <xdr:rowOff>9525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6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9525</xdr:rowOff>
        </xdr:from>
        <xdr:to>
          <xdr:col>12</xdr:col>
          <xdr:colOff>123825</xdr:colOff>
          <xdr:row>25</xdr:row>
          <xdr:rowOff>9525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6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6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12</xdr:col>
          <xdr:colOff>123825</xdr:colOff>
          <xdr:row>34</xdr:row>
          <xdr:rowOff>9525</xdr:rowOff>
        </xdr:to>
        <xdr:sp macro="" textlink="">
          <xdr:nvSpPr>
            <xdr:cNvPr id="10246" name="Drop Down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6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9525</xdr:rowOff>
        </xdr:from>
        <xdr:to>
          <xdr:col>12</xdr:col>
          <xdr:colOff>142875</xdr:colOff>
          <xdr:row>34</xdr:row>
          <xdr:rowOff>9525</xdr:rowOff>
        </xdr:to>
        <xdr:sp macro="" textlink="">
          <xdr:nvSpPr>
            <xdr:cNvPr id="10247" name="Drop Down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6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9525</xdr:rowOff>
        </xdr:from>
        <xdr:to>
          <xdr:col>12</xdr:col>
          <xdr:colOff>123825</xdr:colOff>
          <xdr:row>35</xdr:row>
          <xdr:rowOff>9525</xdr:rowOff>
        </xdr:to>
        <xdr:sp macro="" textlink="">
          <xdr:nvSpPr>
            <xdr:cNvPr id="10248" name="Drop Down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6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123825</xdr:colOff>
          <xdr:row>36</xdr:row>
          <xdr:rowOff>9525</xdr:rowOff>
        </xdr:to>
        <xdr:sp macro="" textlink="">
          <xdr:nvSpPr>
            <xdr:cNvPr id="10249" name="Drop Down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6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123825</xdr:colOff>
          <xdr:row>36</xdr:row>
          <xdr:rowOff>9525</xdr:rowOff>
        </xdr:to>
        <xdr:sp macro="" textlink="">
          <xdr:nvSpPr>
            <xdr:cNvPr id="10250" name="Drop Down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6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123825</xdr:colOff>
          <xdr:row>36</xdr:row>
          <xdr:rowOff>0</xdr:rowOff>
        </xdr:to>
        <xdr:sp macro="" textlink="">
          <xdr:nvSpPr>
            <xdr:cNvPr id="10251" name="Drop Down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6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1066800</xdr:colOff>
          <xdr:row>36</xdr:row>
          <xdr:rowOff>9525</xdr:rowOff>
        </xdr:to>
        <xdr:sp macro="" textlink="">
          <xdr:nvSpPr>
            <xdr:cNvPr id="10252" name="Drop Down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6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1066800</xdr:colOff>
          <xdr:row>36</xdr:row>
          <xdr:rowOff>9525</xdr:rowOff>
        </xdr:to>
        <xdr:sp macro="" textlink="">
          <xdr:nvSpPr>
            <xdr:cNvPr id="10253" name="Drop Down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6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11</xdr:col>
          <xdr:colOff>1066800</xdr:colOff>
          <xdr:row>36</xdr:row>
          <xdr:rowOff>9525</xdr:rowOff>
        </xdr:to>
        <xdr:sp macro="" textlink="">
          <xdr:nvSpPr>
            <xdr:cNvPr id="10254" name="Drop Down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6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35</xdr:row>
          <xdr:rowOff>0</xdr:rowOff>
        </xdr:from>
        <xdr:to>
          <xdr:col>12</xdr:col>
          <xdr:colOff>142875</xdr:colOff>
          <xdr:row>36</xdr:row>
          <xdr:rowOff>9525</xdr:rowOff>
        </xdr:to>
        <xdr:sp macro="" textlink="">
          <xdr:nvSpPr>
            <xdr:cNvPr id="10255" name="Drop Down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6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9525</xdr:rowOff>
        </xdr:from>
        <xdr:to>
          <xdr:col>12</xdr:col>
          <xdr:colOff>123825</xdr:colOff>
          <xdr:row>43</xdr:row>
          <xdr:rowOff>9525</xdr:rowOff>
        </xdr:to>
        <xdr:sp macro="" textlink="">
          <xdr:nvSpPr>
            <xdr:cNvPr id="10256" name="Drop Down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6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9525</xdr:rowOff>
        </xdr:from>
        <xdr:to>
          <xdr:col>12</xdr:col>
          <xdr:colOff>123825</xdr:colOff>
          <xdr:row>44</xdr:row>
          <xdr:rowOff>9525</xdr:rowOff>
        </xdr:to>
        <xdr:sp macro="" textlink="">
          <xdr:nvSpPr>
            <xdr:cNvPr id="10257" name="Drop Down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6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11</xdr:col>
          <xdr:colOff>1066800</xdr:colOff>
          <xdr:row>45</xdr:row>
          <xdr:rowOff>28575</xdr:rowOff>
        </xdr:to>
        <xdr:sp macro="" textlink="">
          <xdr:nvSpPr>
            <xdr:cNvPr id="10258" name="Drop Down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6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9525</xdr:rowOff>
        </xdr:from>
        <xdr:to>
          <xdr:col>12</xdr:col>
          <xdr:colOff>123825</xdr:colOff>
          <xdr:row>45</xdr:row>
          <xdr:rowOff>9525</xdr:rowOff>
        </xdr:to>
        <xdr:sp macro="" textlink="">
          <xdr:nvSpPr>
            <xdr:cNvPr id="10259" name="Drop Down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6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64</xdr:row>
      <xdr:rowOff>25400</xdr:rowOff>
    </xdr:from>
    <xdr:to>
      <xdr:col>7</xdr:col>
      <xdr:colOff>0</xdr:colOff>
      <xdr:row>64</xdr:row>
      <xdr:rowOff>25400</xdr:rowOff>
    </xdr:to>
    <xdr:sp macro="" textlink="">
      <xdr:nvSpPr>
        <xdr:cNvPr id="21" name="Line 114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ShapeType="1"/>
        </xdr:cNvSpPr>
      </xdr:nvSpPr>
      <xdr:spPr bwMode="auto">
        <a:xfrm>
          <a:off x="3457575" y="1381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64</xdr:row>
      <xdr:rowOff>139700</xdr:rowOff>
    </xdr:from>
    <xdr:to>
      <xdr:col>7</xdr:col>
      <xdr:colOff>0</xdr:colOff>
      <xdr:row>64</xdr:row>
      <xdr:rowOff>139700</xdr:rowOff>
    </xdr:to>
    <xdr:sp macro="" textlink="">
      <xdr:nvSpPr>
        <xdr:cNvPr id="22" name="Line 116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ShapeType="1"/>
        </xdr:cNvSpPr>
      </xdr:nvSpPr>
      <xdr:spPr bwMode="auto">
        <a:xfrm>
          <a:off x="3457575" y="1393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64</xdr:row>
      <xdr:rowOff>254000</xdr:rowOff>
    </xdr:from>
    <xdr:to>
      <xdr:col>7</xdr:col>
      <xdr:colOff>0</xdr:colOff>
      <xdr:row>64</xdr:row>
      <xdr:rowOff>254000</xdr:rowOff>
    </xdr:to>
    <xdr:sp macro="" textlink="">
      <xdr:nvSpPr>
        <xdr:cNvPr id="23" name="Line 115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ShapeType="1"/>
        </xdr:cNvSpPr>
      </xdr:nvSpPr>
      <xdr:spPr bwMode="auto">
        <a:xfrm>
          <a:off x="3457575" y="139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57</xdr:row>
      <xdr:rowOff>203200</xdr:rowOff>
    </xdr:from>
    <xdr:to>
      <xdr:col>9</xdr:col>
      <xdr:colOff>0</xdr:colOff>
      <xdr:row>57</xdr:row>
      <xdr:rowOff>203200</xdr:rowOff>
    </xdr:to>
    <xdr:sp macro="" textlink="">
      <xdr:nvSpPr>
        <xdr:cNvPr id="24" name="Line 107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ShapeType="1"/>
        </xdr:cNvSpPr>
      </xdr:nvSpPr>
      <xdr:spPr bwMode="auto">
        <a:xfrm>
          <a:off x="5514975" y="127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25" name="Line 108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ShapeType="1"/>
        </xdr:cNvSpPr>
      </xdr:nvSpPr>
      <xdr:spPr bwMode="auto">
        <a:xfrm>
          <a:off x="5514975" y="1276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58</xdr:row>
      <xdr:rowOff>152400</xdr:rowOff>
    </xdr:from>
    <xdr:to>
      <xdr:col>9</xdr:col>
      <xdr:colOff>0</xdr:colOff>
      <xdr:row>58</xdr:row>
      <xdr:rowOff>152400</xdr:rowOff>
    </xdr:to>
    <xdr:sp macro="" textlink="">
      <xdr:nvSpPr>
        <xdr:cNvPr id="26" name="Line 109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ShapeType="1"/>
        </xdr:cNvSpPr>
      </xdr:nvSpPr>
      <xdr:spPr bwMode="auto">
        <a:xfrm>
          <a:off x="5514975" y="1291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12700</xdr:rowOff>
    </xdr:from>
    <xdr:to>
      <xdr:col>9</xdr:col>
      <xdr:colOff>0</xdr:colOff>
      <xdr:row>59</xdr:row>
      <xdr:rowOff>12700</xdr:rowOff>
    </xdr:to>
    <xdr:sp macro="" textlink="">
      <xdr:nvSpPr>
        <xdr:cNvPr id="27" name="Line 110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ShapeType="1"/>
        </xdr:cNvSpPr>
      </xdr:nvSpPr>
      <xdr:spPr bwMode="auto">
        <a:xfrm>
          <a:off x="5514975" y="12985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127000</xdr:rowOff>
    </xdr:from>
    <xdr:to>
      <xdr:col>9</xdr:col>
      <xdr:colOff>0</xdr:colOff>
      <xdr:row>59</xdr:row>
      <xdr:rowOff>127000</xdr:rowOff>
    </xdr:to>
    <xdr:sp macro="" textlink="">
      <xdr:nvSpPr>
        <xdr:cNvPr id="28" name="Line 11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ShapeType="1"/>
        </xdr:cNvSpPr>
      </xdr:nvSpPr>
      <xdr:spPr bwMode="auto">
        <a:xfrm>
          <a:off x="5514975" y="131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241300</xdr:rowOff>
    </xdr:from>
    <xdr:to>
      <xdr:col>9</xdr:col>
      <xdr:colOff>0</xdr:colOff>
      <xdr:row>59</xdr:row>
      <xdr:rowOff>241300</xdr:rowOff>
    </xdr:to>
    <xdr:sp macro="" textlink="">
      <xdr:nvSpPr>
        <xdr:cNvPr id="29" name="Line 112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ShapeType="1"/>
        </xdr:cNvSpPr>
      </xdr:nvSpPr>
      <xdr:spPr bwMode="auto">
        <a:xfrm>
          <a:off x="5514975" y="1314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59</xdr:row>
      <xdr:rowOff>355600</xdr:rowOff>
    </xdr:from>
    <xdr:to>
      <xdr:col>9</xdr:col>
      <xdr:colOff>0</xdr:colOff>
      <xdr:row>59</xdr:row>
      <xdr:rowOff>355600</xdr:rowOff>
    </xdr:to>
    <xdr:sp macro="" textlink="">
      <xdr:nvSpPr>
        <xdr:cNvPr id="30" name="Line 113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ShapeType="1"/>
        </xdr:cNvSpPr>
      </xdr:nvSpPr>
      <xdr:spPr bwMode="auto">
        <a:xfrm>
          <a:off x="5514975" y="1314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67</xdr:row>
      <xdr:rowOff>266700</xdr:rowOff>
    </xdr:from>
    <xdr:to>
      <xdr:col>12</xdr:col>
      <xdr:colOff>0</xdr:colOff>
      <xdr:row>67</xdr:row>
      <xdr:rowOff>266700</xdr:rowOff>
    </xdr:to>
    <xdr:sp macro="" textlink="">
      <xdr:nvSpPr>
        <xdr:cNvPr id="31" name="Line 103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ShapeType="1"/>
        </xdr:cNvSpPr>
      </xdr:nvSpPr>
      <xdr:spPr bwMode="auto">
        <a:xfrm>
          <a:off x="9620250" y="1445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68</xdr:row>
      <xdr:rowOff>190500</xdr:rowOff>
    </xdr:from>
    <xdr:to>
      <xdr:col>12</xdr:col>
      <xdr:colOff>0</xdr:colOff>
      <xdr:row>68</xdr:row>
      <xdr:rowOff>190500</xdr:rowOff>
    </xdr:to>
    <xdr:sp macro="" textlink="">
      <xdr:nvSpPr>
        <xdr:cNvPr id="32" name="Line 104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ShapeType="1"/>
        </xdr:cNvSpPr>
      </xdr:nvSpPr>
      <xdr:spPr bwMode="auto">
        <a:xfrm>
          <a:off x="9620250" y="1462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68</xdr:row>
      <xdr:rowOff>304800</xdr:rowOff>
    </xdr:from>
    <xdr:to>
      <xdr:col>12</xdr:col>
      <xdr:colOff>0</xdr:colOff>
      <xdr:row>68</xdr:row>
      <xdr:rowOff>304800</xdr:rowOff>
    </xdr:to>
    <xdr:sp macro="" textlink="">
      <xdr:nvSpPr>
        <xdr:cNvPr id="33" name="Line 105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ShapeType="1"/>
        </xdr:cNvSpPr>
      </xdr:nvSpPr>
      <xdr:spPr bwMode="auto">
        <a:xfrm>
          <a:off x="9620250" y="1462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69</xdr:row>
      <xdr:rowOff>76200</xdr:rowOff>
    </xdr:from>
    <xdr:to>
      <xdr:col>12</xdr:col>
      <xdr:colOff>0</xdr:colOff>
      <xdr:row>69</xdr:row>
      <xdr:rowOff>76200</xdr:rowOff>
    </xdr:to>
    <xdr:sp macro="" textlink="">
      <xdr:nvSpPr>
        <xdr:cNvPr id="34" name="Line 106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ShapeType="1"/>
        </xdr:cNvSpPr>
      </xdr:nvSpPr>
      <xdr:spPr bwMode="auto">
        <a:xfrm>
          <a:off x="9620250" y="1469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74</xdr:row>
      <xdr:rowOff>241300</xdr:rowOff>
    </xdr:from>
    <xdr:to>
      <xdr:col>12</xdr:col>
      <xdr:colOff>0</xdr:colOff>
      <xdr:row>74</xdr:row>
      <xdr:rowOff>241300</xdr:rowOff>
    </xdr:to>
    <xdr:sp macro="" textlink="">
      <xdr:nvSpPr>
        <xdr:cNvPr id="35" name="Line 99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ShapeType="1"/>
        </xdr:cNvSpPr>
      </xdr:nvSpPr>
      <xdr:spPr bwMode="auto">
        <a:xfrm>
          <a:off x="9620250" y="155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75</xdr:row>
      <xdr:rowOff>50800</xdr:rowOff>
    </xdr:from>
    <xdr:to>
      <xdr:col>12</xdr:col>
      <xdr:colOff>0</xdr:colOff>
      <xdr:row>75</xdr:row>
      <xdr:rowOff>50800</xdr:rowOff>
    </xdr:to>
    <xdr:sp macro="" textlink="">
      <xdr:nvSpPr>
        <xdr:cNvPr id="36" name="Line 100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ShapeType="1"/>
        </xdr:cNvSpPr>
      </xdr:nvSpPr>
      <xdr:spPr bwMode="auto">
        <a:xfrm>
          <a:off x="9620250" y="1564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75</xdr:row>
      <xdr:rowOff>165100</xdr:rowOff>
    </xdr:from>
    <xdr:to>
      <xdr:col>12</xdr:col>
      <xdr:colOff>0</xdr:colOff>
      <xdr:row>75</xdr:row>
      <xdr:rowOff>165100</xdr:rowOff>
    </xdr:to>
    <xdr:sp macro="" textlink="">
      <xdr:nvSpPr>
        <xdr:cNvPr id="37" name="Line 101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ShapeType="1"/>
        </xdr:cNvSpPr>
      </xdr:nvSpPr>
      <xdr:spPr bwMode="auto">
        <a:xfrm>
          <a:off x="9620250" y="1575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81</xdr:row>
      <xdr:rowOff>0</xdr:rowOff>
    </xdr:from>
    <xdr:to>
      <xdr:col>12</xdr:col>
      <xdr:colOff>0</xdr:colOff>
      <xdr:row>81</xdr:row>
      <xdr:rowOff>0</xdr:rowOff>
    </xdr:to>
    <xdr:sp macro="" textlink="">
      <xdr:nvSpPr>
        <xdr:cNvPr id="38" name="Line 98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ShapeType="1"/>
        </xdr:cNvSpPr>
      </xdr:nvSpPr>
      <xdr:spPr bwMode="auto">
        <a:xfrm>
          <a:off x="9620250" y="1656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82</xdr:row>
      <xdr:rowOff>76200</xdr:rowOff>
    </xdr:from>
    <xdr:to>
      <xdr:col>12</xdr:col>
      <xdr:colOff>0</xdr:colOff>
      <xdr:row>82</xdr:row>
      <xdr:rowOff>76200</xdr:rowOff>
    </xdr:to>
    <xdr:sp macro="" textlink="">
      <xdr:nvSpPr>
        <xdr:cNvPr id="39" name="Line 95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ShapeType="1"/>
        </xdr:cNvSpPr>
      </xdr:nvSpPr>
      <xdr:spPr bwMode="auto">
        <a:xfrm>
          <a:off x="9620250" y="1680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 macro="" textlink="">
      <xdr:nvSpPr>
        <xdr:cNvPr id="40" name="Line 97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ShapeType="1"/>
        </xdr:cNvSpPr>
      </xdr:nvSpPr>
      <xdr:spPr bwMode="auto">
        <a:xfrm>
          <a:off x="9620250" y="1704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85</xdr:row>
      <xdr:rowOff>76200</xdr:rowOff>
    </xdr:from>
    <xdr:to>
      <xdr:col>12</xdr:col>
      <xdr:colOff>0</xdr:colOff>
      <xdr:row>85</xdr:row>
      <xdr:rowOff>76200</xdr:rowOff>
    </xdr:to>
    <xdr:sp macro="" textlink="">
      <xdr:nvSpPr>
        <xdr:cNvPr id="41" name="Line 96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ShapeType="1"/>
        </xdr:cNvSpPr>
      </xdr:nvSpPr>
      <xdr:spPr bwMode="auto">
        <a:xfrm>
          <a:off x="9620250" y="1728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0</xdr:colOff>
      <xdr:row>75</xdr:row>
      <xdr:rowOff>393700</xdr:rowOff>
    </xdr:from>
    <xdr:to>
      <xdr:col>12</xdr:col>
      <xdr:colOff>0</xdr:colOff>
      <xdr:row>75</xdr:row>
      <xdr:rowOff>393700</xdr:rowOff>
    </xdr:to>
    <xdr:sp macro="" textlink="">
      <xdr:nvSpPr>
        <xdr:cNvPr id="42" name="Line 102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ShapeType="1"/>
        </xdr:cNvSpPr>
      </xdr:nvSpPr>
      <xdr:spPr bwMode="auto">
        <a:xfrm>
          <a:off x="9620250" y="1575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11</xdr:col>
          <xdr:colOff>1066800</xdr:colOff>
          <xdr:row>32</xdr:row>
          <xdr:rowOff>0</xdr:rowOff>
        </xdr:to>
        <xdr:sp macro="" textlink="">
          <xdr:nvSpPr>
            <xdr:cNvPr id="10260" name="Drop Down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6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10261" name="Drop Down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6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10262" name="Drop Down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6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10263" name="Drop Down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6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10264" name="Drop Down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6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12</xdr:col>
          <xdr:colOff>123825</xdr:colOff>
          <xdr:row>33</xdr:row>
          <xdr:rowOff>9525</xdr:rowOff>
        </xdr:to>
        <xdr:sp macro="" textlink="">
          <xdr:nvSpPr>
            <xdr:cNvPr id="10265" name="Drop Down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6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11</xdr:col>
          <xdr:colOff>1066800</xdr:colOff>
          <xdr:row>46</xdr:row>
          <xdr:rowOff>28575</xdr:rowOff>
        </xdr:to>
        <xdr:sp macro="" textlink="">
          <xdr:nvSpPr>
            <xdr:cNvPr id="10266" name="Drop Down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6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9525</xdr:rowOff>
        </xdr:from>
        <xdr:to>
          <xdr:col>12</xdr:col>
          <xdr:colOff>123825</xdr:colOff>
          <xdr:row>46</xdr:row>
          <xdr:rowOff>9525</xdr:rowOff>
        </xdr:to>
        <xdr:sp macro="" textlink="">
          <xdr:nvSpPr>
            <xdr:cNvPr id="10267" name="Drop Down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6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9525</xdr:rowOff>
        </xdr:from>
        <xdr:to>
          <xdr:col>12</xdr:col>
          <xdr:colOff>123825</xdr:colOff>
          <xdr:row>26</xdr:row>
          <xdr:rowOff>9525</xdr:rowOff>
        </xdr:to>
        <xdr:sp macro="" textlink="">
          <xdr:nvSpPr>
            <xdr:cNvPr id="10268" name="Drop Down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6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9525</xdr:rowOff>
        </xdr:from>
        <xdr:to>
          <xdr:col>12</xdr:col>
          <xdr:colOff>123825</xdr:colOff>
          <xdr:row>21</xdr:row>
          <xdr:rowOff>9525</xdr:rowOff>
        </xdr:to>
        <xdr:sp macro="" textlink="">
          <xdr:nvSpPr>
            <xdr:cNvPr id="10269" name="Drop Down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6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123825</xdr:colOff>
          <xdr:row>32</xdr:row>
          <xdr:rowOff>0</xdr:rowOff>
        </xdr:to>
        <xdr:sp macro="" textlink="">
          <xdr:nvSpPr>
            <xdr:cNvPr id="10270" name="Drop Down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6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9525</xdr:rowOff>
        </xdr:from>
        <xdr:to>
          <xdr:col>12</xdr:col>
          <xdr:colOff>123825</xdr:colOff>
          <xdr:row>36</xdr:row>
          <xdr:rowOff>9525</xdr:rowOff>
        </xdr:to>
        <xdr:sp macro="" textlink="">
          <xdr:nvSpPr>
            <xdr:cNvPr id="10271" name="Drop Down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6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66675</xdr:colOff>
      <xdr:row>3</xdr:row>
      <xdr:rowOff>123825</xdr:rowOff>
    </xdr:from>
    <xdr:to>
      <xdr:col>7</xdr:col>
      <xdr:colOff>641351</xdr:colOff>
      <xdr:row>5</xdr:row>
      <xdr:rowOff>38100</xdr:rowOff>
    </xdr:to>
    <xdr:sp macro="" textlink="">
      <xdr:nvSpPr>
        <xdr:cNvPr id="55" name="Right Arrow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/>
      </xdr:nvSpPr>
      <xdr:spPr>
        <a:xfrm rot="10800000">
          <a:off x="3524250" y="657225"/>
          <a:ext cx="574676" cy="2571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727076</xdr:colOff>
      <xdr:row>3</xdr:row>
      <xdr:rowOff>123826</xdr:rowOff>
    </xdr:from>
    <xdr:ext cx="2082799" cy="609013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/>
      </xdr:nvSpPr>
      <xdr:spPr>
        <a:xfrm>
          <a:off x="4184651" y="657226"/>
          <a:ext cx="2082799" cy="609013"/>
        </a:xfrm>
        <a:prstGeom prst="rect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DO NOT</a:t>
          </a:r>
          <a:r>
            <a:rPr lang="en-US" sz="1100" b="1" baseline="0">
              <a:solidFill>
                <a:schemeClr val="bg1"/>
              </a:solidFill>
            </a:rPr>
            <a:t> EDIT.  </a:t>
          </a:r>
          <a:r>
            <a:rPr lang="en-US" sz="1100" b="1">
              <a:solidFill>
                <a:schemeClr val="bg1"/>
              </a:solidFill>
            </a:rPr>
            <a:t>Self-populating</a:t>
          </a:r>
          <a:r>
            <a:rPr lang="en-US" sz="1100" b="1" baseline="0">
              <a:solidFill>
                <a:schemeClr val="bg1"/>
              </a:solidFill>
            </a:rPr>
            <a:t> field linked to "Team Member Names" sheet</a:t>
          </a:r>
          <a:endParaRPr lang="en-US" sz="1100" b="1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8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26" Type="http://schemas.openxmlformats.org/officeDocument/2006/relationships/ctrlProp" Target="../ctrlProps/ctrlProp57.xml"/><Relationship Id="rId3" Type="http://schemas.openxmlformats.org/officeDocument/2006/relationships/ctrlProp" Target="../ctrlProps/ctrlProp34.xml"/><Relationship Id="rId21" Type="http://schemas.openxmlformats.org/officeDocument/2006/relationships/ctrlProp" Target="../ctrlProps/ctrlProp52.x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5" Type="http://schemas.openxmlformats.org/officeDocument/2006/relationships/ctrlProp" Target="../ctrlProps/ctrlProp56.xml"/><Relationship Id="rId33" Type="http://schemas.openxmlformats.org/officeDocument/2006/relationships/ctrlProp" Target="../ctrlProps/ctrlProp64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47.xml"/><Relationship Id="rId20" Type="http://schemas.openxmlformats.org/officeDocument/2006/relationships/ctrlProp" Target="../ctrlProps/ctrlProp51.xml"/><Relationship Id="rId29" Type="http://schemas.openxmlformats.org/officeDocument/2006/relationships/ctrlProp" Target="../ctrlProps/ctrlProp60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24" Type="http://schemas.openxmlformats.org/officeDocument/2006/relationships/ctrlProp" Target="../ctrlProps/ctrlProp55.xml"/><Relationship Id="rId32" Type="http://schemas.openxmlformats.org/officeDocument/2006/relationships/ctrlProp" Target="../ctrlProps/ctrlProp63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23" Type="http://schemas.openxmlformats.org/officeDocument/2006/relationships/ctrlProp" Target="../ctrlProps/ctrlProp54.xml"/><Relationship Id="rId28" Type="http://schemas.openxmlformats.org/officeDocument/2006/relationships/ctrlProp" Target="../ctrlProps/ctrlProp59.xml"/><Relationship Id="rId10" Type="http://schemas.openxmlformats.org/officeDocument/2006/relationships/ctrlProp" Target="../ctrlProps/ctrlProp41.xml"/><Relationship Id="rId19" Type="http://schemas.openxmlformats.org/officeDocument/2006/relationships/ctrlProp" Target="../ctrlProps/ctrlProp50.xml"/><Relationship Id="rId31" Type="http://schemas.openxmlformats.org/officeDocument/2006/relationships/ctrlProp" Target="../ctrlProps/ctrlProp62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Relationship Id="rId22" Type="http://schemas.openxmlformats.org/officeDocument/2006/relationships/ctrlProp" Target="../ctrlProps/ctrlProp53.xml"/><Relationship Id="rId27" Type="http://schemas.openxmlformats.org/officeDocument/2006/relationships/ctrlProp" Target="../ctrlProps/ctrlProp58.xml"/><Relationship Id="rId30" Type="http://schemas.openxmlformats.org/officeDocument/2006/relationships/ctrlProp" Target="../ctrlProps/ctrlProp61.xml"/><Relationship Id="rId8" Type="http://schemas.openxmlformats.org/officeDocument/2006/relationships/ctrlProp" Target="../ctrlProps/ctrlProp39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5.xml"/><Relationship Id="rId18" Type="http://schemas.openxmlformats.org/officeDocument/2006/relationships/ctrlProp" Target="../ctrlProps/ctrlProp80.xml"/><Relationship Id="rId26" Type="http://schemas.openxmlformats.org/officeDocument/2006/relationships/ctrlProp" Target="../ctrlProps/ctrlProp88.xml"/><Relationship Id="rId3" Type="http://schemas.openxmlformats.org/officeDocument/2006/relationships/ctrlProp" Target="../ctrlProps/ctrlProp65.xml"/><Relationship Id="rId21" Type="http://schemas.openxmlformats.org/officeDocument/2006/relationships/ctrlProp" Target="../ctrlProps/ctrlProp83.xml"/><Relationship Id="rId7" Type="http://schemas.openxmlformats.org/officeDocument/2006/relationships/ctrlProp" Target="../ctrlProps/ctrlProp69.xml"/><Relationship Id="rId12" Type="http://schemas.openxmlformats.org/officeDocument/2006/relationships/ctrlProp" Target="../ctrlProps/ctrlProp74.xml"/><Relationship Id="rId17" Type="http://schemas.openxmlformats.org/officeDocument/2006/relationships/ctrlProp" Target="../ctrlProps/ctrlProp79.xml"/><Relationship Id="rId25" Type="http://schemas.openxmlformats.org/officeDocument/2006/relationships/ctrlProp" Target="../ctrlProps/ctrlProp87.xml"/><Relationship Id="rId33" Type="http://schemas.openxmlformats.org/officeDocument/2006/relationships/ctrlProp" Target="../ctrlProps/ctrlProp95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78.xml"/><Relationship Id="rId20" Type="http://schemas.openxmlformats.org/officeDocument/2006/relationships/ctrlProp" Target="../ctrlProps/ctrlProp82.xml"/><Relationship Id="rId29" Type="http://schemas.openxmlformats.org/officeDocument/2006/relationships/ctrlProp" Target="../ctrlProps/ctrlProp91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68.xml"/><Relationship Id="rId11" Type="http://schemas.openxmlformats.org/officeDocument/2006/relationships/ctrlProp" Target="../ctrlProps/ctrlProp73.xml"/><Relationship Id="rId24" Type="http://schemas.openxmlformats.org/officeDocument/2006/relationships/ctrlProp" Target="../ctrlProps/ctrlProp86.xml"/><Relationship Id="rId32" Type="http://schemas.openxmlformats.org/officeDocument/2006/relationships/ctrlProp" Target="../ctrlProps/ctrlProp94.xml"/><Relationship Id="rId5" Type="http://schemas.openxmlformats.org/officeDocument/2006/relationships/ctrlProp" Target="../ctrlProps/ctrlProp67.xml"/><Relationship Id="rId15" Type="http://schemas.openxmlformats.org/officeDocument/2006/relationships/ctrlProp" Target="../ctrlProps/ctrlProp77.xml"/><Relationship Id="rId23" Type="http://schemas.openxmlformats.org/officeDocument/2006/relationships/ctrlProp" Target="../ctrlProps/ctrlProp85.xml"/><Relationship Id="rId28" Type="http://schemas.openxmlformats.org/officeDocument/2006/relationships/ctrlProp" Target="../ctrlProps/ctrlProp90.xml"/><Relationship Id="rId10" Type="http://schemas.openxmlformats.org/officeDocument/2006/relationships/ctrlProp" Target="../ctrlProps/ctrlProp72.xml"/><Relationship Id="rId19" Type="http://schemas.openxmlformats.org/officeDocument/2006/relationships/ctrlProp" Target="../ctrlProps/ctrlProp81.xml"/><Relationship Id="rId31" Type="http://schemas.openxmlformats.org/officeDocument/2006/relationships/ctrlProp" Target="../ctrlProps/ctrlProp93.xml"/><Relationship Id="rId4" Type="http://schemas.openxmlformats.org/officeDocument/2006/relationships/ctrlProp" Target="../ctrlProps/ctrlProp66.xml"/><Relationship Id="rId9" Type="http://schemas.openxmlformats.org/officeDocument/2006/relationships/ctrlProp" Target="../ctrlProps/ctrlProp71.xml"/><Relationship Id="rId14" Type="http://schemas.openxmlformats.org/officeDocument/2006/relationships/ctrlProp" Target="../ctrlProps/ctrlProp76.xml"/><Relationship Id="rId22" Type="http://schemas.openxmlformats.org/officeDocument/2006/relationships/ctrlProp" Target="../ctrlProps/ctrlProp84.xml"/><Relationship Id="rId27" Type="http://schemas.openxmlformats.org/officeDocument/2006/relationships/ctrlProp" Target="../ctrlProps/ctrlProp89.xml"/><Relationship Id="rId30" Type="http://schemas.openxmlformats.org/officeDocument/2006/relationships/ctrlProp" Target="../ctrlProps/ctrlProp92.xml"/><Relationship Id="rId8" Type="http://schemas.openxmlformats.org/officeDocument/2006/relationships/ctrlProp" Target="../ctrlProps/ctrlProp70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6.xml"/><Relationship Id="rId18" Type="http://schemas.openxmlformats.org/officeDocument/2006/relationships/ctrlProp" Target="../ctrlProps/ctrlProp111.xml"/><Relationship Id="rId26" Type="http://schemas.openxmlformats.org/officeDocument/2006/relationships/ctrlProp" Target="../ctrlProps/ctrlProp119.xml"/><Relationship Id="rId3" Type="http://schemas.openxmlformats.org/officeDocument/2006/relationships/ctrlProp" Target="../ctrlProps/ctrlProp96.xml"/><Relationship Id="rId21" Type="http://schemas.openxmlformats.org/officeDocument/2006/relationships/ctrlProp" Target="../ctrlProps/ctrlProp114.xml"/><Relationship Id="rId7" Type="http://schemas.openxmlformats.org/officeDocument/2006/relationships/ctrlProp" Target="../ctrlProps/ctrlProp100.xml"/><Relationship Id="rId12" Type="http://schemas.openxmlformats.org/officeDocument/2006/relationships/ctrlProp" Target="../ctrlProps/ctrlProp105.xml"/><Relationship Id="rId17" Type="http://schemas.openxmlformats.org/officeDocument/2006/relationships/ctrlProp" Target="../ctrlProps/ctrlProp110.xml"/><Relationship Id="rId25" Type="http://schemas.openxmlformats.org/officeDocument/2006/relationships/ctrlProp" Target="../ctrlProps/ctrlProp118.xml"/><Relationship Id="rId33" Type="http://schemas.openxmlformats.org/officeDocument/2006/relationships/ctrlProp" Target="../ctrlProps/ctrlProp126.xml"/><Relationship Id="rId2" Type="http://schemas.openxmlformats.org/officeDocument/2006/relationships/vmlDrawing" Target="../drawings/vmlDrawing4.vml"/><Relationship Id="rId16" Type="http://schemas.openxmlformats.org/officeDocument/2006/relationships/ctrlProp" Target="../ctrlProps/ctrlProp109.xml"/><Relationship Id="rId20" Type="http://schemas.openxmlformats.org/officeDocument/2006/relationships/ctrlProp" Target="../ctrlProps/ctrlProp113.xml"/><Relationship Id="rId29" Type="http://schemas.openxmlformats.org/officeDocument/2006/relationships/ctrlProp" Target="../ctrlProps/ctrlProp122.x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99.xml"/><Relationship Id="rId11" Type="http://schemas.openxmlformats.org/officeDocument/2006/relationships/ctrlProp" Target="../ctrlProps/ctrlProp104.xml"/><Relationship Id="rId24" Type="http://schemas.openxmlformats.org/officeDocument/2006/relationships/ctrlProp" Target="../ctrlProps/ctrlProp117.xml"/><Relationship Id="rId32" Type="http://schemas.openxmlformats.org/officeDocument/2006/relationships/ctrlProp" Target="../ctrlProps/ctrlProp125.xml"/><Relationship Id="rId5" Type="http://schemas.openxmlformats.org/officeDocument/2006/relationships/ctrlProp" Target="../ctrlProps/ctrlProp98.xml"/><Relationship Id="rId15" Type="http://schemas.openxmlformats.org/officeDocument/2006/relationships/ctrlProp" Target="../ctrlProps/ctrlProp108.xml"/><Relationship Id="rId23" Type="http://schemas.openxmlformats.org/officeDocument/2006/relationships/ctrlProp" Target="../ctrlProps/ctrlProp116.xml"/><Relationship Id="rId28" Type="http://schemas.openxmlformats.org/officeDocument/2006/relationships/ctrlProp" Target="../ctrlProps/ctrlProp121.xml"/><Relationship Id="rId10" Type="http://schemas.openxmlformats.org/officeDocument/2006/relationships/ctrlProp" Target="../ctrlProps/ctrlProp103.xml"/><Relationship Id="rId19" Type="http://schemas.openxmlformats.org/officeDocument/2006/relationships/ctrlProp" Target="../ctrlProps/ctrlProp112.xml"/><Relationship Id="rId31" Type="http://schemas.openxmlformats.org/officeDocument/2006/relationships/ctrlProp" Target="../ctrlProps/ctrlProp124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4" Type="http://schemas.openxmlformats.org/officeDocument/2006/relationships/ctrlProp" Target="../ctrlProps/ctrlProp107.xml"/><Relationship Id="rId22" Type="http://schemas.openxmlformats.org/officeDocument/2006/relationships/ctrlProp" Target="../ctrlProps/ctrlProp115.xml"/><Relationship Id="rId27" Type="http://schemas.openxmlformats.org/officeDocument/2006/relationships/ctrlProp" Target="../ctrlProps/ctrlProp120.xml"/><Relationship Id="rId30" Type="http://schemas.openxmlformats.org/officeDocument/2006/relationships/ctrlProp" Target="../ctrlProps/ctrlProp123.xml"/><Relationship Id="rId8" Type="http://schemas.openxmlformats.org/officeDocument/2006/relationships/ctrlProp" Target="../ctrlProps/ctrlProp101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7.xml"/><Relationship Id="rId18" Type="http://schemas.openxmlformats.org/officeDocument/2006/relationships/ctrlProp" Target="../ctrlProps/ctrlProp142.xml"/><Relationship Id="rId26" Type="http://schemas.openxmlformats.org/officeDocument/2006/relationships/ctrlProp" Target="../ctrlProps/ctrlProp150.xml"/><Relationship Id="rId3" Type="http://schemas.openxmlformats.org/officeDocument/2006/relationships/ctrlProp" Target="../ctrlProps/ctrlProp127.xml"/><Relationship Id="rId21" Type="http://schemas.openxmlformats.org/officeDocument/2006/relationships/ctrlProp" Target="../ctrlProps/ctrlProp145.xml"/><Relationship Id="rId7" Type="http://schemas.openxmlformats.org/officeDocument/2006/relationships/ctrlProp" Target="../ctrlProps/ctrlProp131.xml"/><Relationship Id="rId12" Type="http://schemas.openxmlformats.org/officeDocument/2006/relationships/ctrlProp" Target="../ctrlProps/ctrlProp136.xml"/><Relationship Id="rId17" Type="http://schemas.openxmlformats.org/officeDocument/2006/relationships/ctrlProp" Target="../ctrlProps/ctrlProp141.xml"/><Relationship Id="rId25" Type="http://schemas.openxmlformats.org/officeDocument/2006/relationships/ctrlProp" Target="../ctrlProps/ctrlProp149.xml"/><Relationship Id="rId33" Type="http://schemas.openxmlformats.org/officeDocument/2006/relationships/ctrlProp" Target="../ctrlProps/ctrlProp157.xml"/><Relationship Id="rId2" Type="http://schemas.openxmlformats.org/officeDocument/2006/relationships/vmlDrawing" Target="../drawings/vmlDrawing5.vml"/><Relationship Id="rId16" Type="http://schemas.openxmlformats.org/officeDocument/2006/relationships/ctrlProp" Target="../ctrlProps/ctrlProp140.xml"/><Relationship Id="rId20" Type="http://schemas.openxmlformats.org/officeDocument/2006/relationships/ctrlProp" Target="../ctrlProps/ctrlProp144.xml"/><Relationship Id="rId29" Type="http://schemas.openxmlformats.org/officeDocument/2006/relationships/ctrlProp" Target="../ctrlProps/ctrlProp153.x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130.xml"/><Relationship Id="rId11" Type="http://schemas.openxmlformats.org/officeDocument/2006/relationships/ctrlProp" Target="../ctrlProps/ctrlProp135.xml"/><Relationship Id="rId24" Type="http://schemas.openxmlformats.org/officeDocument/2006/relationships/ctrlProp" Target="../ctrlProps/ctrlProp148.xml"/><Relationship Id="rId32" Type="http://schemas.openxmlformats.org/officeDocument/2006/relationships/ctrlProp" Target="../ctrlProps/ctrlProp156.xml"/><Relationship Id="rId5" Type="http://schemas.openxmlformats.org/officeDocument/2006/relationships/ctrlProp" Target="../ctrlProps/ctrlProp129.xml"/><Relationship Id="rId15" Type="http://schemas.openxmlformats.org/officeDocument/2006/relationships/ctrlProp" Target="../ctrlProps/ctrlProp139.xml"/><Relationship Id="rId23" Type="http://schemas.openxmlformats.org/officeDocument/2006/relationships/ctrlProp" Target="../ctrlProps/ctrlProp147.xml"/><Relationship Id="rId28" Type="http://schemas.openxmlformats.org/officeDocument/2006/relationships/ctrlProp" Target="../ctrlProps/ctrlProp152.xml"/><Relationship Id="rId10" Type="http://schemas.openxmlformats.org/officeDocument/2006/relationships/ctrlProp" Target="../ctrlProps/ctrlProp134.xml"/><Relationship Id="rId19" Type="http://schemas.openxmlformats.org/officeDocument/2006/relationships/ctrlProp" Target="../ctrlProps/ctrlProp143.xml"/><Relationship Id="rId31" Type="http://schemas.openxmlformats.org/officeDocument/2006/relationships/ctrlProp" Target="../ctrlProps/ctrlProp155.xml"/><Relationship Id="rId4" Type="http://schemas.openxmlformats.org/officeDocument/2006/relationships/ctrlProp" Target="../ctrlProps/ctrlProp128.xml"/><Relationship Id="rId9" Type="http://schemas.openxmlformats.org/officeDocument/2006/relationships/ctrlProp" Target="../ctrlProps/ctrlProp133.xml"/><Relationship Id="rId14" Type="http://schemas.openxmlformats.org/officeDocument/2006/relationships/ctrlProp" Target="../ctrlProps/ctrlProp138.xml"/><Relationship Id="rId22" Type="http://schemas.openxmlformats.org/officeDocument/2006/relationships/ctrlProp" Target="../ctrlProps/ctrlProp146.xml"/><Relationship Id="rId27" Type="http://schemas.openxmlformats.org/officeDocument/2006/relationships/ctrlProp" Target="../ctrlProps/ctrlProp151.xml"/><Relationship Id="rId30" Type="http://schemas.openxmlformats.org/officeDocument/2006/relationships/ctrlProp" Target="../ctrlProps/ctrlProp154.xml"/><Relationship Id="rId8" Type="http://schemas.openxmlformats.org/officeDocument/2006/relationships/ctrlProp" Target="../ctrlProps/ctrlProp132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68.xml"/><Relationship Id="rId18" Type="http://schemas.openxmlformats.org/officeDocument/2006/relationships/ctrlProp" Target="../ctrlProps/ctrlProp173.xml"/><Relationship Id="rId26" Type="http://schemas.openxmlformats.org/officeDocument/2006/relationships/ctrlProp" Target="../ctrlProps/ctrlProp181.xml"/><Relationship Id="rId3" Type="http://schemas.openxmlformats.org/officeDocument/2006/relationships/ctrlProp" Target="../ctrlProps/ctrlProp158.xml"/><Relationship Id="rId21" Type="http://schemas.openxmlformats.org/officeDocument/2006/relationships/ctrlProp" Target="../ctrlProps/ctrlProp176.xml"/><Relationship Id="rId7" Type="http://schemas.openxmlformats.org/officeDocument/2006/relationships/ctrlProp" Target="../ctrlProps/ctrlProp162.xml"/><Relationship Id="rId12" Type="http://schemas.openxmlformats.org/officeDocument/2006/relationships/ctrlProp" Target="../ctrlProps/ctrlProp167.xml"/><Relationship Id="rId17" Type="http://schemas.openxmlformats.org/officeDocument/2006/relationships/ctrlProp" Target="../ctrlProps/ctrlProp172.xml"/><Relationship Id="rId25" Type="http://schemas.openxmlformats.org/officeDocument/2006/relationships/ctrlProp" Target="../ctrlProps/ctrlProp180.xml"/><Relationship Id="rId33" Type="http://schemas.openxmlformats.org/officeDocument/2006/relationships/ctrlProp" Target="../ctrlProps/ctrlProp188.xml"/><Relationship Id="rId2" Type="http://schemas.openxmlformats.org/officeDocument/2006/relationships/vmlDrawing" Target="../drawings/vmlDrawing6.vml"/><Relationship Id="rId16" Type="http://schemas.openxmlformats.org/officeDocument/2006/relationships/ctrlProp" Target="../ctrlProps/ctrlProp171.xml"/><Relationship Id="rId20" Type="http://schemas.openxmlformats.org/officeDocument/2006/relationships/ctrlProp" Target="../ctrlProps/ctrlProp175.xml"/><Relationship Id="rId29" Type="http://schemas.openxmlformats.org/officeDocument/2006/relationships/ctrlProp" Target="../ctrlProps/ctrlProp184.xml"/><Relationship Id="rId1" Type="http://schemas.openxmlformats.org/officeDocument/2006/relationships/drawing" Target="../drawings/drawing7.xml"/><Relationship Id="rId6" Type="http://schemas.openxmlformats.org/officeDocument/2006/relationships/ctrlProp" Target="../ctrlProps/ctrlProp161.xml"/><Relationship Id="rId11" Type="http://schemas.openxmlformats.org/officeDocument/2006/relationships/ctrlProp" Target="../ctrlProps/ctrlProp166.xml"/><Relationship Id="rId24" Type="http://schemas.openxmlformats.org/officeDocument/2006/relationships/ctrlProp" Target="../ctrlProps/ctrlProp179.xml"/><Relationship Id="rId32" Type="http://schemas.openxmlformats.org/officeDocument/2006/relationships/ctrlProp" Target="../ctrlProps/ctrlProp187.xml"/><Relationship Id="rId5" Type="http://schemas.openxmlformats.org/officeDocument/2006/relationships/ctrlProp" Target="../ctrlProps/ctrlProp160.xml"/><Relationship Id="rId15" Type="http://schemas.openxmlformats.org/officeDocument/2006/relationships/ctrlProp" Target="../ctrlProps/ctrlProp170.xml"/><Relationship Id="rId23" Type="http://schemas.openxmlformats.org/officeDocument/2006/relationships/ctrlProp" Target="../ctrlProps/ctrlProp178.xml"/><Relationship Id="rId28" Type="http://schemas.openxmlformats.org/officeDocument/2006/relationships/ctrlProp" Target="../ctrlProps/ctrlProp183.xml"/><Relationship Id="rId10" Type="http://schemas.openxmlformats.org/officeDocument/2006/relationships/ctrlProp" Target="../ctrlProps/ctrlProp165.xml"/><Relationship Id="rId19" Type="http://schemas.openxmlformats.org/officeDocument/2006/relationships/ctrlProp" Target="../ctrlProps/ctrlProp174.xml"/><Relationship Id="rId31" Type="http://schemas.openxmlformats.org/officeDocument/2006/relationships/ctrlProp" Target="../ctrlProps/ctrlProp186.xml"/><Relationship Id="rId4" Type="http://schemas.openxmlformats.org/officeDocument/2006/relationships/ctrlProp" Target="../ctrlProps/ctrlProp159.xml"/><Relationship Id="rId9" Type="http://schemas.openxmlformats.org/officeDocument/2006/relationships/ctrlProp" Target="../ctrlProps/ctrlProp164.xml"/><Relationship Id="rId14" Type="http://schemas.openxmlformats.org/officeDocument/2006/relationships/ctrlProp" Target="../ctrlProps/ctrlProp169.xml"/><Relationship Id="rId22" Type="http://schemas.openxmlformats.org/officeDocument/2006/relationships/ctrlProp" Target="../ctrlProps/ctrlProp177.xml"/><Relationship Id="rId27" Type="http://schemas.openxmlformats.org/officeDocument/2006/relationships/ctrlProp" Target="../ctrlProps/ctrlProp182.xml"/><Relationship Id="rId30" Type="http://schemas.openxmlformats.org/officeDocument/2006/relationships/ctrlProp" Target="../ctrlProps/ctrlProp185.xml"/><Relationship Id="rId8" Type="http://schemas.openxmlformats.org/officeDocument/2006/relationships/ctrlProp" Target="../ctrlProps/ctrlProp16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7"/>
  <sheetViews>
    <sheetView workbookViewId="0">
      <selection activeCell="D5" sqref="D5"/>
    </sheetView>
  </sheetViews>
  <sheetFormatPr defaultColWidth="11" defaultRowHeight="15.75" x14ac:dyDescent="0.25"/>
  <cols>
    <col min="1" max="1" width="3.125" bestFit="1" customWidth="1"/>
    <col min="4" max="4" width="17.5" customWidth="1"/>
  </cols>
  <sheetData>
    <row r="1" spans="1:4" ht="16.5" thickBot="1" x14ac:dyDescent="0.3">
      <c r="A1" s="80" t="s">
        <v>109</v>
      </c>
      <c r="B1" s="76" t="s">
        <v>110</v>
      </c>
      <c r="C1" s="75" t="s">
        <v>111</v>
      </c>
      <c r="D1" s="75" t="s">
        <v>112</v>
      </c>
    </row>
    <row r="2" spans="1:4" x14ac:dyDescent="0.25">
      <c r="A2" s="81">
        <v>1</v>
      </c>
      <c r="B2" s="77" t="s">
        <v>126</v>
      </c>
      <c r="C2" s="74" t="s">
        <v>127</v>
      </c>
      <c r="D2" s="87" t="str">
        <f>CONCATENATE(B2," ",C2)</f>
        <v>Job Welldone</v>
      </c>
    </row>
    <row r="3" spans="1:4" x14ac:dyDescent="0.25">
      <c r="A3" s="82">
        <v>2</v>
      </c>
      <c r="B3" s="78" t="s">
        <v>125</v>
      </c>
      <c r="C3" s="72" t="s">
        <v>124</v>
      </c>
      <c r="D3" s="87" t="str">
        <f t="shared" ref="D3:D7" si="0">CONCATENATE(B3," ",C3)</f>
        <v>Dunn Atlas</v>
      </c>
    </row>
    <row r="4" spans="1:4" x14ac:dyDescent="0.25">
      <c r="A4" s="82">
        <v>3</v>
      </c>
      <c r="B4" s="78" t="s">
        <v>131</v>
      </c>
      <c r="C4" s="72" t="s">
        <v>132</v>
      </c>
      <c r="D4" s="87" t="str">
        <f t="shared" si="0"/>
        <v>Paige Turner</v>
      </c>
    </row>
    <row r="5" spans="1:4" x14ac:dyDescent="0.25">
      <c r="A5" s="82">
        <v>4</v>
      </c>
      <c r="B5" s="78" t="s">
        <v>133</v>
      </c>
      <c r="C5" s="72" t="s">
        <v>134</v>
      </c>
      <c r="D5" s="87" t="str">
        <f t="shared" si="0"/>
        <v>Cliff Hanger</v>
      </c>
    </row>
    <row r="6" spans="1:4" x14ac:dyDescent="0.25">
      <c r="A6" s="82">
        <v>5</v>
      </c>
      <c r="B6" s="78"/>
      <c r="C6" s="72"/>
      <c r="D6" s="87" t="str">
        <f t="shared" si="0"/>
        <v xml:space="preserve"> </v>
      </c>
    </row>
    <row r="7" spans="1:4" x14ac:dyDescent="0.25">
      <c r="A7" s="83">
        <v>6</v>
      </c>
      <c r="B7" s="79"/>
      <c r="C7" s="73"/>
      <c r="D7" s="87" t="str">
        <f t="shared" si="0"/>
        <v xml:space="preserve"> 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152"/>
  <sheetViews>
    <sheetView workbookViewId="0">
      <selection activeCell="G3" sqref="G3"/>
    </sheetView>
  </sheetViews>
  <sheetFormatPr defaultColWidth="11" defaultRowHeight="15.75" x14ac:dyDescent="0.25"/>
  <cols>
    <col min="1" max="1" width="2.625" style="12" customWidth="1"/>
    <col min="2" max="2" width="3" style="12" customWidth="1"/>
    <col min="3" max="3" width="3.375" style="12" customWidth="1"/>
    <col min="4" max="4" width="2.875" style="12" customWidth="1"/>
    <col min="5" max="5" width="14.125" style="12" customWidth="1"/>
    <col min="6" max="6" width="11" style="12"/>
    <col min="7" max="7" width="11" style="12" customWidth="1"/>
    <col min="8" max="8" width="10.875" style="12" customWidth="1"/>
    <col min="9" max="9" width="6.375" style="12" customWidth="1"/>
    <col min="10" max="10" width="14.875" style="12" customWidth="1"/>
    <col min="11" max="11" width="17" style="12" customWidth="1"/>
    <col min="12" max="12" width="23.625" style="12" customWidth="1"/>
    <col min="13" max="13" width="9" style="12" customWidth="1"/>
    <col min="14" max="14" width="16.875" style="11" customWidth="1"/>
    <col min="15" max="15" width="12.5" style="11" customWidth="1"/>
    <col min="16" max="16" width="12" style="11" customWidth="1"/>
    <col min="17" max="17" width="13.375" style="11" customWidth="1"/>
    <col min="18" max="18" width="26.5" style="12" bestFit="1" customWidth="1"/>
    <col min="19" max="19" width="15.5" style="11" customWidth="1"/>
    <col min="20" max="22" width="11" style="12"/>
  </cols>
  <sheetData>
    <row r="1" spans="1:22" x14ac:dyDescent="0.25">
      <c r="A1" s="100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62"/>
      <c r="N1" s="1"/>
      <c r="O1" s="1"/>
      <c r="P1" s="1"/>
      <c r="Q1" s="1"/>
      <c r="R1" s="2"/>
      <c r="S1" s="1"/>
      <c r="T1" s="2"/>
      <c r="U1" s="2"/>
      <c r="V1" s="2"/>
    </row>
    <row r="2" spans="1:22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2"/>
      <c r="S2" s="1"/>
      <c r="T2" s="2"/>
      <c r="U2" s="2"/>
      <c r="V2" s="2"/>
    </row>
    <row r="3" spans="1:22" x14ac:dyDescent="0.25">
      <c r="A3" s="3" t="s">
        <v>0</v>
      </c>
      <c r="B3" s="4"/>
      <c r="C3" s="103" t="s">
        <v>130</v>
      </c>
      <c r="D3" s="104"/>
      <c r="E3" s="105"/>
      <c r="F3" s="4" t="s">
        <v>1</v>
      </c>
      <c r="G3" s="66">
        <v>43434</v>
      </c>
      <c r="H3" s="6" t="s">
        <v>2</v>
      </c>
      <c r="I3" s="4"/>
      <c r="J3" s="63" t="s">
        <v>129</v>
      </c>
      <c r="K3" s="7"/>
      <c r="L3" s="5"/>
      <c r="M3" s="2"/>
      <c r="N3" s="1"/>
      <c r="O3" s="1"/>
      <c r="P3" s="1"/>
      <c r="Q3" s="1"/>
      <c r="R3" s="2"/>
      <c r="S3" s="1"/>
      <c r="T3" s="2"/>
      <c r="U3" s="2"/>
      <c r="V3" s="2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  <c r="Q4" s="1"/>
      <c r="R4" s="2"/>
      <c r="S4" s="1"/>
      <c r="T4" s="2"/>
      <c r="U4" s="2"/>
      <c r="V4" s="2"/>
    </row>
    <row r="5" spans="1:22" x14ac:dyDescent="0.25">
      <c r="A5" s="106" t="s">
        <v>3</v>
      </c>
      <c r="B5" s="107"/>
      <c r="C5" s="107"/>
      <c r="D5" s="107"/>
      <c r="E5" s="107"/>
      <c r="F5" s="98" t="str">
        <f>'Team Member Names'!D2</f>
        <v>Job Welldone</v>
      </c>
      <c r="G5" s="98"/>
      <c r="H5" s="98" t="str">
        <f>'Team Member Names'!D3</f>
        <v>Dunn Atlas</v>
      </c>
      <c r="I5" s="98"/>
      <c r="J5" s="84" t="str">
        <f>'Team Member Names'!D4</f>
        <v>Paige Turner</v>
      </c>
      <c r="K5" s="85" t="str">
        <f>'Team Member Names'!D5</f>
        <v>Cliff Hanger</v>
      </c>
      <c r="L5" s="86" t="str">
        <f>'Team Member Names'!D6</f>
        <v xml:space="preserve"> </v>
      </c>
      <c r="M5" s="98" t="str">
        <f>'Team Member Names'!D7</f>
        <v xml:space="preserve"> </v>
      </c>
      <c r="N5" s="98"/>
      <c r="O5" s="1"/>
      <c r="P5" s="1"/>
      <c r="Q5" s="1"/>
      <c r="R5" s="2"/>
      <c r="S5" s="1"/>
      <c r="T5" s="2"/>
      <c r="U5" s="2"/>
      <c r="V5" s="2"/>
    </row>
    <row r="6" spans="1:22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"/>
      <c r="N6" s="1"/>
      <c r="O6" s="1"/>
      <c r="P6" s="1"/>
      <c r="Q6" s="1"/>
      <c r="R6" s="2"/>
      <c r="S6" s="1"/>
      <c r="T6" s="2"/>
      <c r="U6" s="2"/>
      <c r="V6" s="2"/>
    </row>
    <row r="7" spans="1:22" x14ac:dyDescent="0.25">
      <c r="A7" s="3" t="s">
        <v>4</v>
      </c>
      <c r="B7" s="4"/>
      <c r="C7" s="4"/>
      <c r="D7" s="4"/>
      <c r="E7" s="99" t="s">
        <v>128</v>
      </c>
      <c r="F7" s="99"/>
      <c r="G7" s="4"/>
      <c r="H7" s="4"/>
      <c r="I7" s="4"/>
      <c r="J7" s="4"/>
      <c r="K7" s="4"/>
      <c r="L7" s="5"/>
      <c r="M7" s="2"/>
      <c r="N7" s="1"/>
      <c r="O7" s="1"/>
      <c r="P7" s="1"/>
      <c r="Q7" s="1"/>
      <c r="R7" s="2"/>
      <c r="S7" s="1"/>
      <c r="T7" s="2"/>
      <c r="U7" s="2"/>
      <c r="V7" s="2"/>
    </row>
    <row r="8" spans="1:2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1"/>
      <c r="Q8" s="1"/>
      <c r="R8" s="2"/>
      <c r="S8" s="1"/>
      <c r="T8" s="2"/>
      <c r="U8" s="2"/>
      <c r="V8" s="2"/>
    </row>
    <row r="10" spans="1:22" x14ac:dyDescent="0.25">
      <c r="B10" s="13" t="s">
        <v>5</v>
      </c>
      <c r="K10" s="11"/>
      <c r="L10" s="11"/>
      <c r="M10" s="14"/>
    </row>
    <row r="11" spans="1:22" x14ac:dyDescent="0.25">
      <c r="B11" s="12" t="s">
        <v>6</v>
      </c>
      <c r="C11" s="12" t="s">
        <v>7</v>
      </c>
      <c r="F11" s="97" t="s">
        <v>8</v>
      </c>
      <c r="G11" s="97"/>
      <c r="H11" s="97"/>
      <c r="I11" s="97"/>
      <c r="J11" s="97"/>
      <c r="K11" s="97"/>
      <c r="L11" s="97"/>
      <c r="M11" s="97"/>
      <c r="Q11" s="12"/>
      <c r="R11" s="11"/>
      <c r="S11" s="12"/>
    </row>
    <row r="12" spans="1:22" x14ac:dyDescent="0.25">
      <c r="B12" s="12" t="s">
        <v>9</v>
      </c>
      <c r="C12" s="12" t="s">
        <v>10</v>
      </c>
      <c r="F12" s="97" t="s">
        <v>11</v>
      </c>
      <c r="G12" s="97"/>
      <c r="H12" s="97"/>
      <c r="I12" s="97"/>
      <c r="J12" s="97"/>
      <c r="K12" s="97"/>
      <c r="L12" s="97"/>
      <c r="M12" s="97"/>
      <c r="Q12" s="12"/>
      <c r="R12" s="11"/>
      <c r="S12" s="12"/>
    </row>
    <row r="13" spans="1:22" x14ac:dyDescent="0.25">
      <c r="B13" s="12" t="s">
        <v>12</v>
      </c>
      <c r="C13" s="12" t="s">
        <v>13</v>
      </c>
      <c r="F13" s="97" t="s">
        <v>14</v>
      </c>
      <c r="G13" s="97"/>
      <c r="H13" s="97"/>
      <c r="I13" s="97"/>
      <c r="J13" s="97"/>
      <c r="K13" s="97"/>
      <c r="L13" s="97"/>
      <c r="M13" s="97"/>
      <c r="N13" s="97"/>
      <c r="O13" s="97"/>
      <c r="Q13" s="12"/>
      <c r="R13" s="11"/>
      <c r="S13" s="12"/>
    </row>
    <row r="14" spans="1:22" x14ac:dyDescent="0.25">
      <c r="B14" s="12" t="s">
        <v>15</v>
      </c>
      <c r="C14" s="12" t="s">
        <v>16</v>
      </c>
      <c r="F14" s="97" t="s">
        <v>17</v>
      </c>
      <c r="G14" s="97"/>
      <c r="H14" s="97"/>
      <c r="I14" s="97"/>
      <c r="J14" s="97"/>
      <c r="K14" s="97"/>
      <c r="L14" s="97"/>
      <c r="M14" s="97"/>
      <c r="N14" s="97"/>
      <c r="Q14" s="12"/>
      <c r="R14" s="11"/>
      <c r="S14" s="12"/>
    </row>
    <row r="15" spans="1:22" x14ac:dyDescent="0.25">
      <c r="B15" s="12" t="s">
        <v>18</v>
      </c>
      <c r="C15" s="12" t="s">
        <v>19</v>
      </c>
      <c r="F15" s="97" t="s">
        <v>20</v>
      </c>
      <c r="G15" s="97"/>
      <c r="H15" s="97"/>
      <c r="I15" s="97"/>
      <c r="J15" s="97"/>
      <c r="K15" s="97"/>
      <c r="L15" s="97"/>
      <c r="M15" s="11"/>
      <c r="Q15" s="12"/>
      <c r="R15" s="11"/>
      <c r="S15" s="12"/>
    </row>
    <row r="16" spans="1:22" x14ac:dyDescent="0.25">
      <c r="K16" s="11"/>
      <c r="L16" s="11"/>
      <c r="M16" s="14"/>
    </row>
    <row r="17" spans="1:21" ht="16.5" thickBot="1" x14ac:dyDescent="0.3">
      <c r="I17" s="15"/>
      <c r="J17" s="16" t="s">
        <v>21</v>
      </c>
      <c r="K17" s="16" t="s">
        <v>22</v>
      </c>
      <c r="L17" s="16" t="s">
        <v>23</v>
      </c>
    </row>
    <row r="18" spans="1:21" ht="16.5" thickBot="1" x14ac:dyDescent="0.3">
      <c r="I18" s="15" t="s">
        <v>24</v>
      </c>
      <c r="J18" s="17">
        <f>J27+J63+J72</f>
        <v>535</v>
      </c>
      <c r="K18" s="18">
        <f>K27+K63+K72</f>
        <v>535</v>
      </c>
      <c r="L18" s="19">
        <f>K18/J18</f>
        <v>1</v>
      </c>
    </row>
    <row r="19" spans="1:21" ht="16.5" thickBo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O19" s="94" t="s">
        <v>25</v>
      </c>
      <c r="P19" s="94"/>
      <c r="Q19" s="94"/>
      <c r="R19" s="94" t="s">
        <v>26</v>
      </c>
      <c r="S19" s="94"/>
    </row>
    <row r="20" spans="1:21" ht="16.5" thickBot="1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O20" s="95" t="s">
        <v>27</v>
      </c>
      <c r="P20" s="96"/>
      <c r="R20" s="95" t="s">
        <v>28</v>
      </c>
      <c r="S20" s="96"/>
    </row>
    <row r="21" spans="1:21" ht="27" thickBot="1" x14ac:dyDescent="0.3">
      <c r="A21" s="11" t="s">
        <v>29</v>
      </c>
      <c r="B21" s="20" t="s">
        <v>30</v>
      </c>
      <c r="L21" s="21" t="s">
        <v>23</v>
      </c>
      <c r="M21" s="22" t="s">
        <v>31</v>
      </c>
      <c r="N21" s="23" t="s">
        <v>32</v>
      </c>
      <c r="O21" s="24" t="s">
        <v>33</v>
      </c>
      <c r="P21" s="25" t="s">
        <v>34</v>
      </c>
      <c r="Q21" s="23" t="s">
        <v>35</v>
      </c>
      <c r="R21" s="26" t="s">
        <v>23</v>
      </c>
      <c r="S21" s="27" t="s">
        <v>36</v>
      </c>
    </row>
    <row r="22" spans="1:21" ht="16.5" thickBot="1" x14ac:dyDescent="0.3">
      <c r="B22" s="28">
        <v>1</v>
      </c>
      <c r="C22" s="29" t="s">
        <v>37</v>
      </c>
      <c r="D22" s="30"/>
      <c r="E22" s="30"/>
      <c r="F22" s="30"/>
      <c r="G22" s="30"/>
      <c r="H22" s="30"/>
      <c r="I22" s="30"/>
      <c r="J22" s="30"/>
      <c r="K22" s="30"/>
      <c r="L22" s="30"/>
      <c r="M22" s="31">
        <v>3</v>
      </c>
      <c r="N22" s="32" t="s">
        <v>15</v>
      </c>
      <c r="O22" s="33">
        <f>P22*M22</f>
        <v>15</v>
      </c>
      <c r="P22" s="33">
        <f>Q22-1</f>
        <v>5</v>
      </c>
      <c r="Q22" s="34">
        <v>6</v>
      </c>
      <c r="R22" s="35" t="s">
        <v>38</v>
      </c>
      <c r="S22" s="36" t="s">
        <v>36</v>
      </c>
    </row>
    <row r="23" spans="1:21" ht="16.5" thickBot="1" x14ac:dyDescent="0.3">
      <c r="B23" s="11">
        <v>2</v>
      </c>
      <c r="C23" s="37" t="s">
        <v>39</v>
      </c>
      <c r="D23" s="30"/>
      <c r="E23" s="30"/>
      <c r="F23" s="30"/>
      <c r="G23" s="30"/>
      <c r="H23" s="30"/>
      <c r="I23" s="30"/>
      <c r="J23" s="30"/>
      <c r="K23" s="30"/>
      <c r="L23" s="30"/>
      <c r="M23" s="31">
        <v>4</v>
      </c>
      <c r="N23" s="32" t="s">
        <v>15</v>
      </c>
      <c r="O23" s="33">
        <f>P23*M23</f>
        <v>20</v>
      </c>
      <c r="P23" s="33">
        <f>Q23-1</f>
        <v>5</v>
      </c>
      <c r="Q23" s="34">
        <v>6</v>
      </c>
      <c r="R23" s="35" t="s">
        <v>19</v>
      </c>
      <c r="S23" s="36">
        <v>1</v>
      </c>
    </row>
    <row r="24" spans="1:21" ht="16.5" thickBot="1" x14ac:dyDescent="0.3">
      <c r="B24" s="11">
        <v>3</v>
      </c>
      <c r="C24" s="37" t="s">
        <v>40</v>
      </c>
      <c r="D24" s="30"/>
      <c r="E24" s="30"/>
      <c r="F24" s="30"/>
      <c r="G24" s="30"/>
      <c r="H24" s="30"/>
      <c r="I24" s="30"/>
      <c r="J24" s="30"/>
      <c r="K24" s="30"/>
      <c r="L24" s="30"/>
      <c r="M24" s="31">
        <v>5</v>
      </c>
      <c r="N24" s="32" t="s">
        <v>114</v>
      </c>
      <c r="O24" s="33">
        <f>P24*M24</f>
        <v>25</v>
      </c>
      <c r="P24" s="33">
        <f>Q24-1</f>
        <v>5</v>
      </c>
      <c r="Q24" s="34">
        <v>6</v>
      </c>
      <c r="R24" s="35" t="s">
        <v>16</v>
      </c>
      <c r="S24" s="36">
        <v>2</v>
      </c>
    </row>
    <row r="25" spans="1:21" x14ac:dyDescent="0.25">
      <c r="B25" s="11"/>
      <c r="M25" s="11"/>
      <c r="O25" s="38"/>
      <c r="P25" s="38"/>
      <c r="R25" s="35" t="s">
        <v>13</v>
      </c>
      <c r="S25" s="36">
        <v>3</v>
      </c>
    </row>
    <row r="26" spans="1:21" ht="16.5" thickBot="1" x14ac:dyDescent="0.3">
      <c r="B26" s="11"/>
      <c r="J26" s="16" t="s">
        <v>21</v>
      </c>
      <c r="K26" s="16" t="s">
        <v>22</v>
      </c>
      <c r="L26" s="16" t="s">
        <v>23</v>
      </c>
      <c r="R26" s="35" t="s">
        <v>10</v>
      </c>
      <c r="S26" s="36">
        <v>4</v>
      </c>
    </row>
    <row r="27" spans="1:21" ht="16.5" thickBot="1" x14ac:dyDescent="0.3">
      <c r="I27" s="15" t="s">
        <v>41</v>
      </c>
      <c r="J27" s="17">
        <f>SUM(M22:M24)*5</f>
        <v>60</v>
      </c>
      <c r="K27" s="18">
        <f>SUM(O22:O24)</f>
        <v>60</v>
      </c>
      <c r="L27" s="19">
        <f>K27/J27</f>
        <v>1</v>
      </c>
      <c r="R27" s="35" t="s">
        <v>7</v>
      </c>
      <c r="S27" s="36">
        <v>5</v>
      </c>
    </row>
    <row r="28" spans="1:21" ht="16.5" thickBot="1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 s="94" t="s">
        <v>25</v>
      </c>
      <c r="P28" s="94"/>
      <c r="Q28" s="94"/>
    </row>
    <row r="29" spans="1:21" ht="16.5" thickBot="1" x14ac:dyDescent="0.3">
      <c r="A29" s="11" t="s">
        <v>42</v>
      </c>
      <c r="B29" s="20" t="s">
        <v>43</v>
      </c>
      <c r="O29" s="95" t="s">
        <v>27</v>
      </c>
      <c r="P29" s="96"/>
      <c r="S29"/>
      <c r="T29"/>
      <c r="U29"/>
    </row>
    <row r="30" spans="1:21" ht="27" thickBot="1" x14ac:dyDescent="0.3">
      <c r="B30" s="11" t="s">
        <v>44</v>
      </c>
      <c r="C30" s="39" t="s">
        <v>45</v>
      </c>
      <c r="D30" s="30"/>
      <c r="E30" s="30"/>
      <c r="F30" s="30"/>
      <c r="G30" s="30"/>
      <c r="H30" s="30"/>
      <c r="I30" s="30"/>
      <c r="J30" s="30"/>
      <c r="K30" s="30"/>
      <c r="L30" s="21" t="s">
        <v>23</v>
      </c>
      <c r="M30" s="21" t="s">
        <v>31</v>
      </c>
      <c r="N30" s="40" t="s">
        <v>32</v>
      </c>
      <c r="O30" s="41" t="s">
        <v>46</v>
      </c>
      <c r="P30" s="41" t="s">
        <v>47</v>
      </c>
      <c r="Q30" s="23" t="s">
        <v>35</v>
      </c>
      <c r="S30"/>
      <c r="T30"/>
      <c r="U30"/>
    </row>
    <row r="31" spans="1:21" ht="16.5" thickBot="1" x14ac:dyDescent="0.3">
      <c r="C31" s="11">
        <v>1</v>
      </c>
      <c r="D31" s="29" t="s">
        <v>48</v>
      </c>
      <c r="E31" s="30"/>
      <c r="F31" s="30"/>
      <c r="G31" s="30"/>
      <c r="H31" s="30"/>
      <c r="I31" s="30"/>
      <c r="J31" s="30"/>
      <c r="K31" s="30"/>
      <c r="L31" s="30"/>
      <c r="M31" s="31">
        <v>3</v>
      </c>
      <c r="N31" s="32" t="s">
        <v>12</v>
      </c>
      <c r="O31" s="33">
        <f>P31*M31</f>
        <v>15</v>
      </c>
      <c r="P31" s="33">
        <f>Q31-1</f>
        <v>5</v>
      </c>
      <c r="Q31" s="34">
        <v>6</v>
      </c>
      <c r="S31"/>
      <c r="T31"/>
      <c r="U31"/>
    </row>
    <row r="32" spans="1:21" ht="16.5" thickBot="1" x14ac:dyDescent="0.3">
      <c r="C32" s="11">
        <v>2</v>
      </c>
      <c r="D32" s="37" t="s">
        <v>49</v>
      </c>
      <c r="E32" s="30"/>
      <c r="F32" s="30"/>
      <c r="G32" s="30"/>
      <c r="H32" s="30"/>
      <c r="I32" s="30"/>
      <c r="J32" s="30"/>
      <c r="K32" s="30"/>
      <c r="L32" s="30"/>
      <c r="M32" s="31">
        <v>2</v>
      </c>
      <c r="N32" s="32" t="s">
        <v>12</v>
      </c>
      <c r="O32" s="33">
        <f>P32*M32</f>
        <v>10</v>
      </c>
      <c r="P32" s="33">
        <f>Q32-1</f>
        <v>5</v>
      </c>
      <c r="Q32" s="34">
        <v>6</v>
      </c>
      <c r="S32"/>
      <c r="T32"/>
      <c r="U32"/>
    </row>
    <row r="33" spans="2:21" ht="16.5" thickBot="1" x14ac:dyDescent="0.3">
      <c r="C33" s="11">
        <v>3</v>
      </c>
      <c r="D33" s="37" t="s">
        <v>50</v>
      </c>
      <c r="E33" s="30"/>
      <c r="F33" s="30"/>
      <c r="G33" s="30"/>
      <c r="H33" s="30"/>
      <c r="I33" s="30"/>
      <c r="J33" s="30"/>
      <c r="K33" s="30"/>
      <c r="L33" s="30"/>
      <c r="M33" s="31">
        <v>2</v>
      </c>
      <c r="N33" s="32" t="s">
        <v>12</v>
      </c>
      <c r="O33" s="33">
        <f>P33*M33</f>
        <v>10</v>
      </c>
      <c r="P33" s="33">
        <f>Q33-1</f>
        <v>5</v>
      </c>
      <c r="Q33" s="34">
        <v>6</v>
      </c>
      <c r="S33"/>
      <c r="T33"/>
      <c r="U33"/>
    </row>
    <row r="34" spans="2:21" x14ac:dyDescent="0.25">
      <c r="C34" s="11"/>
      <c r="M34" s="11"/>
      <c r="O34" s="38"/>
      <c r="P34" s="38"/>
      <c r="S34"/>
      <c r="T34"/>
      <c r="U34"/>
    </row>
    <row r="35" spans="2:21" ht="16.5" thickBot="1" x14ac:dyDescent="0.3">
      <c r="C35" s="11"/>
      <c r="J35" s="16" t="s">
        <v>21</v>
      </c>
      <c r="K35" s="16" t="s">
        <v>22</v>
      </c>
      <c r="L35" s="16" t="s">
        <v>23</v>
      </c>
      <c r="O35" s="38"/>
      <c r="P35" s="38"/>
      <c r="S35"/>
      <c r="T35"/>
      <c r="U35"/>
    </row>
    <row r="36" spans="2:21" x14ac:dyDescent="0.25">
      <c r="C36" s="11"/>
      <c r="I36" s="15" t="s">
        <v>51</v>
      </c>
      <c r="J36" s="42">
        <f>SUM(M31:M33)*5</f>
        <v>35</v>
      </c>
      <c r="K36" s="43">
        <f>SUM(O31:O33)</f>
        <v>35</v>
      </c>
      <c r="L36" s="19">
        <f>K36/J36</f>
        <v>1</v>
      </c>
      <c r="O36" s="38"/>
      <c r="P36" s="38"/>
      <c r="S36"/>
      <c r="T36"/>
      <c r="U36"/>
    </row>
    <row r="37" spans="2:21" x14ac:dyDescent="0.25">
      <c r="S37"/>
      <c r="T37"/>
      <c r="U37"/>
    </row>
    <row r="38" spans="2:21" ht="16.5" thickBot="1" x14ac:dyDescent="0.3">
      <c r="B38" s="11" t="s">
        <v>52</v>
      </c>
      <c r="C38" s="39" t="s">
        <v>53</v>
      </c>
      <c r="D38" s="30"/>
      <c r="E38" s="30"/>
      <c r="F38" s="30"/>
      <c r="G38" s="30"/>
      <c r="H38" s="30"/>
      <c r="I38" s="30"/>
      <c r="J38" s="30"/>
      <c r="K38" s="30"/>
      <c r="L38" s="21" t="s">
        <v>23</v>
      </c>
      <c r="M38" s="21" t="s">
        <v>31</v>
      </c>
      <c r="S38"/>
      <c r="T38"/>
      <c r="U38"/>
    </row>
    <row r="39" spans="2:21" ht="16.5" thickBot="1" x14ac:dyDescent="0.3">
      <c r="C39" s="11">
        <v>1</v>
      </c>
      <c r="D39" s="29" t="s">
        <v>54</v>
      </c>
      <c r="E39" s="30"/>
      <c r="F39" s="30"/>
      <c r="G39" s="30"/>
      <c r="H39" s="30"/>
      <c r="I39" s="30"/>
      <c r="J39" s="30"/>
      <c r="K39" s="30"/>
      <c r="L39" s="30"/>
      <c r="M39" s="31">
        <v>4</v>
      </c>
      <c r="N39" s="32" t="s">
        <v>6</v>
      </c>
      <c r="O39" s="33">
        <f>P39*M39</f>
        <v>20</v>
      </c>
      <c r="P39" s="33">
        <f>Q39-1</f>
        <v>5</v>
      </c>
      <c r="Q39" s="34">
        <v>6</v>
      </c>
      <c r="S39"/>
      <c r="T39"/>
      <c r="U39"/>
    </row>
    <row r="40" spans="2:21" ht="16.5" thickBot="1" x14ac:dyDescent="0.3">
      <c r="C40" s="28">
        <v>2</v>
      </c>
      <c r="D40" s="37" t="s">
        <v>55</v>
      </c>
      <c r="E40" s="30"/>
      <c r="F40" s="30"/>
      <c r="G40" s="30"/>
      <c r="H40" s="30"/>
      <c r="I40" s="30"/>
      <c r="J40" s="30"/>
      <c r="K40" s="30"/>
      <c r="L40" s="30"/>
      <c r="M40" s="30"/>
      <c r="N40" s="31"/>
      <c r="R40" s="11"/>
      <c r="S40"/>
      <c r="T40"/>
      <c r="U40"/>
    </row>
    <row r="41" spans="2:21" ht="16.5" thickBot="1" x14ac:dyDescent="0.3">
      <c r="C41" s="11"/>
      <c r="D41" s="11" t="s">
        <v>56</v>
      </c>
      <c r="E41" s="29" t="s">
        <v>57</v>
      </c>
      <c r="F41" s="30"/>
      <c r="G41" s="30"/>
      <c r="H41" s="30"/>
      <c r="I41" s="30"/>
      <c r="J41" s="30"/>
      <c r="K41" s="30"/>
      <c r="L41" s="30"/>
      <c r="M41" s="31">
        <v>3</v>
      </c>
      <c r="N41" s="32" t="s">
        <v>9</v>
      </c>
      <c r="O41" s="33">
        <f>P41*M41</f>
        <v>15</v>
      </c>
      <c r="P41" s="33">
        <f t="shared" ref="P41:P54" si="0">Q41-1</f>
        <v>5</v>
      </c>
      <c r="Q41" s="34">
        <v>6</v>
      </c>
      <c r="S41"/>
      <c r="T41"/>
      <c r="U41"/>
    </row>
    <row r="42" spans="2:21" ht="16.5" thickBot="1" x14ac:dyDescent="0.3">
      <c r="C42" s="11"/>
      <c r="D42" s="11" t="s">
        <v>58</v>
      </c>
      <c r="E42" s="37" t="s">
        <v>59</v>
      </c>
      <c r="F42" s="30"/>
      <c r="G42" s="30"/>
      <c r="H42" s="30"/>
      <c r="I42" s="30"/>
      <c r="J42" s="30"/>
      <c r="K42" s="30"/>
      <c r="L42" s="30"/>
      <c r="M42" s="31">
        <v>5</v>
      </c>
      <c r="N42" s="32" t="s">
        <v>9</v>
      </c>
      <c r="O42" s="33">
        <f>P42*M42</f>
        <v>25</v>
      </c>
      <c r="P42" s="33">
        <f t="shared" si="0"/>
        <v>5</v>
      </c>
      <c r="Q42" s="34">
        <v>6</v>
      </c>
      <c r="S42"/>
      <c r="T42"/>
      <c r="U42"/>
    </row>
    <row r="43" spans="2:21" ht="16.5" thickBot="1" x14ac:dyDescent="0.3">
      <c r="C43" s="11"/>
      <c r="D43" s="11" t="s">
        <v>60</v>
      </c>
      <c r="E43" s="37" t="s">
        <v>61</v>
      </c>
      <c r="F43" s="30"/>
      <c r="G43" s="30"/>
      <c r="H43" s="30"/>
      <c r="I43" s="30"/>
      <c r="J43" s="30"/>
      <c r="K43" s="30"/>
      <c r="L43" s="30"/>
      <c r="M43" s="31">
        <v>3</v>
      </c>
      <c r="N43" s="32" t="s">
        <v>115</v>
      </c>
      <c r="O43" s="33">
        <f t="shared" ref="O43:O54" si="1">P43*M43</f>
        <v>15</v>
      </c>
      <c r="P43" s="33">
        <f>Q43-1</f>
        <v>5</v>
      </c>
      <c r="Q43" s="34">
        <v>6</v>
      </c>
      <c r="S43"/>
      <c r="T43"/>
      <c r="U43"/>
    </row>
    <row r="44" spans="2:21" ht="16.5" thickBot="1" x14ac:dyDescent="0.3">
      <c r="C44" s="11"/>
      <c r="D44" s="11" t="s">
        <v>62</v>
      </c>
      <c r="E44" s="37" t="s">
        <v>63</v>
      </c>
      <c r="F44" s="30"/>
      <c r="G44" s="30"/>
      <c r="H44" s="30"/>
      <c r="I44" s="30"/>
      <c r="J44" s="30"/>
      <c r="K44" s="30"/>
      <c r="L44" s="30"/>
      <c r="M44" s="31">
        <v>3</v>
      </c>
      <c r="N44" s="32" t="s">
        <v>9</v>
      </c>
      <c r="O44" s="33">
        <f t="shared" si="1"/>
        <v>15</v>
      </c>
      <c r="P44" s="33">
        <f t="shared" si="0"/>
        <v>5</v>
      </c>
      <c r="Q44" s="34">
        <v>6</v>
      </c>
      <c r="S44"/>
      <c r="T44"/>
      <c r="U44"/>
    </row>
    <row r="45" spans="2:21" ht="16.5" thickBot="1" x14ac:dyDescent="0.3">
      <c r="C45" s="11">
        <v>3</v>
      </c>
      <c r="D45" s="37" t="s">
        <v>64</v>
      </c>
      <c r="E45" s="30"/>
      <c r="F45" s="30"/>
      <c r="G45" s="30"/>
      <c r="H45" s="30"/>
      <c r="I45" s="30"/>
      <c r="J45" s="30"/>
      <c r="K45" s="30"/>
      <c r="L45" s="30"/>
      <c r="M45" s="31">
        <v>5</v>
      </c>
      <c r="N45" s="32" t="s">
        <v>6</v>
      </c>
      <c r="O45" s="33">
        <f t="shared" si="1"/>
        <v>25</v>
      </c>
      <c r="P45" s="33">
        <f t="shared" si="0"/>
        <v>5</v>
      </c>
      <c r="Q45" s="34">
        <v>6</v>
      </c>
      <c r="S45"/>
      <c r="T45"/>
      <c r="U45"/>
    </row>
    <row r="46" spans="2:21" ht="16.5" thickBot="1" x14ac:dyDescent="0.3">
      <c r="C46" s="11">
        <v>4</v>
      </c>
      <c r="D46" s="37" t="s">
        <v>65</v>
      </c>
      <c r="E46" s="30"/>
      <c r="F46" s="30"/>
      <c r="G46" s="30"/>
      <c r="H46" s="30"/>
      <c r="I46" s="30"/>
      <c r="J46" s="30"/>
      <c r="K46" s="30"/>
      <c r="L46" s="30"/>
      <c r="M46" s="31">
        <v>5</v>
      </c>
      <c r="N46" s="32" t="s">
        <v>9</v>
      </c>
      <c r="O46" s="33">
        <f t="shared" si="1"/>
        <v>25</v>
      </c>
      <c r="P46" s="33">
        <f t="shared" si="0"/>
        <v>5</v>
      </c>
      <c r="Q46" s="34">
        <v>6</v>
      </c>
      <c r="S46"/>
      <c r="T46"/>
      <c r="U46"/>
    </row>
    <row r="47" spans="2:21" ht="16.5" thickBot="1" x14ac:dyDescent="0.3">
      <c r="C47" s="11">
        <v>5</v>
      </c>
      <c r="D47" s="37" t="s">
        <v>66</v>
      </c>
      <c r="E47" s="30"/>
      <c r="F47" s="30"/>
      <c r="G47" s="30"/>
      <c r="H47" s="30"/>
      <c r="I47" s="30"/>
      <c r="J47" s="30"/>
      <c r="K47" s="30"/>
      <c r="L47" s="30"/>
      <c r="M47" s="31">
        <v>5</v>
      </c>
      <c r="N47" s="32" t="s">
        <v>12</v>
      </c>
      <c r="O47" s="33">
        <f t="shared" si="1"/>
        <v>25</v>
      </c>
      <c r="P47" s="33">
        <f t="shared" si="0"/>
        <v>5</v>
      </c>
      <c r="Q47" s="34">
        <v>6</v>
      </c>
      <c r="S47"/>
      <c r="T47"/>
      <c r="U47"/>
    </row>
    <row r="48" spans="2:21" ht="16.5" thickBot="1" x14ac:dyDescent="0.3">
      <c r="C48" s="11">
        <v>6</v>
      </c>
      <c r="D48" s="37" t="s">
        <v>67</v>
      </c>
      <c r="E48" s="30"/>
      <c r="F48" s="30"/>
      <c r="G48" s="30"/>
      <c r="H48" s="30"/>
      <c r="I48" s="30"/>
      <c r="J48" s="30"/>
      <c r="K48" s="30"/>
      <c r="L48" s="30"/>
      <c r="M48" s="31">
        <v>5</v>
      </c>
      <c r="N48" s="32" t="s">
        <v>120</v>
      </c>
      <c r="O48" s="33">
        <f t="shared" si="1"/>
        <v>25</v>
      </c>
      <c r="P48" s="33">
        <f t="shared" si="0"/>
        <v>5</v>
      </c>
      <c r="Q48" s="34">
        <v>6</v>
      </c>
      <c r="S48"/>
      <c r="T48"/>
      <c r="U48"/>
    </row>
    <row r="49" spans="1:21" ht="16.5" thickBot="1" x14ac:dyDescent="0.3">
      <c r="C49" s="11">
        <v>7</v>
      </c>
      <c r="D49" s="29" t="s">
        <v>68</v>
      </c>
      <c r="E49" s="30"/>
      <c r="F49" s="30"/>
      <c r="G49" s="30"/>
      <c r="H49" s="30"/>
      <c r="I49" s="30"/>
      <c r="J49" s="30"/>
      <c r="K49" s="30"/>
      <c r="L49" s="30"/>
      <c r="M49" s="31">
        <v>5</v>
      </c>
      <c r="N49" s="32" t="s">
        <v>9</v>
      </c>
      <c r="O49" s="33">
        <f t="shared" si="1"/>
        <v>25</v>
      </c>
      <c r="P49" s="33">
        <f t="shared" si="0"/>
        <v>5</v>
      </c>
      <c r="Q49" s="34">
        <v>6</v>
      </c>
      <c r="S49"/>
      <c r="T49"/>
      <c r="U49"/>
    </row>
    <row r="50" spans="1:21" ht="16.5" thickBot="1" x14ac:dyDescent="0.3">
      <c r="C50" s="11">
        <v>8</v>
      </c>
      <c r="D50" s="37" t="s">
        <v>69</v>
      </c>
      <c r="E50" s="30"/>
      <c r="F50" s="30"/>
      <c r="G50" s="30"/>
      <c r="H50" s="30"/>
      <c r="I50" s="30"/>
      <c r="J50" s="30"/>
      <c r="K50" s="30"/>
      <c r="L50" s="30"/>
      <c r="M50" s="31">
        <v>5</v>
      </c>
      <c r="N50" s="32" t="s">
        <v>9</v>
      </c>
      <c r="O50" s="33">
        <f t="shared" si="1"/>
        <v>25</v>
      </c>
      <c r="P50" s="33">
        <f t="shared" si="0"/>
        <v>5</v>
      </c>
      <c r="Q50" s="34">
        <v>6</v>
      </c>
      <c r="S50"/>
      <c r="T50"/>
      <c r="U50"/>
    </row>
    <row r="51" spans="1:21" ht="16.5" thickBot="1" x14ac:dyDescent="0.3">
      <c r="C51" s="11">
        <v>9</v>
      </c>
      <c r="D51" s="37" t="s">
        <v>70</v>
      </c>
      <c r="E51" s="30"/>
      <c r="F51" s="30"/>
      <c r="G51" s="30"/>
      <c r="H51" s="30"/>
      <c r="I51" s="30"/>
      <c r="J51" s="30"/>
      <c r="K51" s="30"/>
      <c r="L51" s="30"/>
      <c r="M51" s="31">
        <v>5</v>
      </c>
      <c r="N51" s="32" t="s">
        <v>18</v>
      </c>
      <c r="O51" s="33">
        <f t="shared" si="1"/>
        <v>25</v>
      </c>
      <c r="P51" s="33">
        <f t="shared" si="0"/>
        <v>5</v>
      </c>
      <c r="Q51" s="34">
        <v>6</v>
      </c>
      <c r="S51"/>
      <c r="T51"/>
      <c r="U51"/>
    </row>
    <row r="52" spans="1:21" ht="16.5" thickBot="1" x14ac:dyDescent="0.3">
      <c r="C52" s="11">
        <v>10</v>
      </c>
      <c r="D52" s="37" t="s">
        <v>71</v>
      </c>
      <c r="E52" s="30"/>
      <c r="F52" s="30"/>
      <c r="G52" s="30"/>
      <c r="H52" s="30"/>
      <c r="I52" s="30"/>
      <c r="J52" s="30"/>
      <c r="K52" s="30"/>
      <c r="L52" s="30"/>
      <c r="M52" s="31">
        <v>5</v>
      </c>
      <c r="N52" s="32" t="s">
        <v>116</v>
      </c>
      <c r="O52" s="33">
        <f t="shared" si="1"/>
        <v>25</v>
      </c>
      <c r="P52" s="33">
        <f t="shared" si="0"/>
        <v>5</v>
      </c>
      <c r="Q52" s="34">
        <v>6</v>
      </c>
      <c r="S52"/>
      <c r="T52"/>
      <c r="U52"/>
    </row>
    <row r="53" spans="1:21" ht="16.5" thickBot="1" x14ac:dyDescent="0.3">
      <c r="C53" s="11">
        <v>11</v>
      </c>
      <c r="D53" s="37" t="s">
        <v>72</v>
      </c>
      <c r="E53" s="30"/>
      <c r="F53" s="30"/>
      <c r="G53" s="30"/>
      <c r="H53" s="30"/>
      <c r="I53" s="30"/>
      <c r="J53" s="30"/>
      <c r="K53" s="30"/>
      <c r="L53" s="30"/>
      <c r="M53" s="31">
        <v>5</v>
      </c>
      <c r="N53" s="32" t="s">
        <v>118</v>
      </c>
      <c r="O53" s="33">
        <f t="shared" si="1"/>
        <v>25</v>
      </c>
      <c r="P53" s="33">
        <f t="shared" si="0"/>
        <v>5</v>
      </c>
      <c r="Q53" s="34">
        <v>6</v>
      </c>
      <c r="S53"/>
      <c r="T53"/>
      <c r="U53"/>
    </row>
    <row r="54" spans="1:21" ht="16.5" thickBot="1" x14ac:dyDescent="0.3">
      <c r="C54" s="11">
        <v>12</v>
      </c>
      <c r="D54" s="37" t="s">
        <v>73</v>
      </c>
      <c r="E54" s="30"/>
      <c r="F54" s="30"/>
      <c r="G54" s="30"/>
      <c r="H54" s="30"/>
      <c r="I54" s="30"/>
      <c r="J54" s="30"/>
      <c r="K54" s="30"/>
      <c r="L54" s="30"/>
      <c r="M54" s="31">
        <v>5</v>
      </c>
      <c r="N54" s="32" t="s">
        <v>119</v>
      </c>
      <c r="O54" s="33">
        <f t="shared" si="1"/>
        <v>25</v>
      </c>
      <c r="P54" s="33">
        <f t="shared" si="0"/>
        <v>5</v>
      </c>
      <c r="Q54" s="34">
        <v>6</v>
      </c>
      <c r="S54"/>
      <c r="T54"/>
      <c r="U54"/>
    </row>
    <row r="55" spans="1:21" ht="16.5" thickBot="1" x14ac:dyDescent="0.3">
      <c r="C55" s="30" t="s">
        <v>74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1"/>
      <c r="R55" s="11"/>
      <c r="S55"/>
      <c r="T55"/>
      <c r="U55"/>
    </row>
    <row r="56" spans="1:21" ht="16.5" thickBot="1" x14ac:dyDescent="0.3">
      <c r="C56" s="11" t="s">
        <v>56</v>
      </c>
      <c r="D56" s="29" t="s">
        <v>75</v>
      </c>
      <c r="E56" s="30"/>
      <c r="F56" s="30"/>
      <c r="G56" s="30"/>
      <c r="H56" s="30"/>
      <c r="I56" s="30"/>
      <c r="J56" s="30"/>
      <c r="K56" s="30"/>
      <c r="L56" s="30"/>
      <c r="M56" s="31">
        <v>5</v>
      </c>
      <c r="N56" s="32" t="s">
        <v>117</v>
      </c>
      <c r="O56" s="33">
        <f>P56*M56</f>
        <v>25</v>
      </c>
      <c r="P56" s="33">
        <f>Q56-1</f>
        <v>5</v>
      </c>
      <c r="Q56" s="34">
        <v>6</v>
      </c>
      <c r="S56"/>
      <c r="T56"/>
      <c r="U56"/>
    </row>
    <row r="57" spans="1:21" ht="16.5" thickBot="1" x14ac:dyDescent="0.3">
      <c r="C57" s="11" t="s">
        <v>58</v>
      </c>
      <c r="D57" s="37" t="s">
        <v>76</v>
      </c>
      <c r="E57" s="30"/>
      <c r="F57" s="30"/>
      <c r="G57" s="30"/>
      <c r="H57" s="30"/>
      <c r="I57" s="30"/>
      <c r="J57" s="30"/>
      <c r="K57" s="30"/>
      <c r="L57" s="30"/>
      <c r="M57" s="31">
        <v>5</v>
      </c>
      <c r="N57" s="32" t="s">
        <v>117</v>
      </c>
      <c r="O57" s="33">
        <f>P57*M57</f>
        <v>25</v>
      </c>
      <c r="P57" s="33">
        <f>Q57-1</f>
        <v>5</v>
      </c>
      <c r="Q57" s="34">
        <v>6</v>
      </c>
      <c r="S57"/>
      <c r="T57"/>
      <c r="U57"/>
    </row>
    <row r="58" spans="1:21" x14ac:dyDescent="0.25">
      <c r="D58" s="11"/>
      <c r="P58" s="38"/>
      <c r="Q58" s="38"/>
      <c r="R58" s="11"/>
      <c r="S58"/>
      <c r="T58"/>
      <c r="U58"/>
    </row>
    <row r="59" spans="1:21" ht="16.5" thickBot="1" x14ac:dyDescent="0.3">
      <c r="I59" s="44"/>
      <c r="J59" s="45" t="s">
        <v>21</v>
      </c>
      <c r="K59" s="16" t="s">
        <v>22</v>
      </c>
      <c r="L59" s="16" t="s">
        <v>23</v>
      </c>
      <c r="O59" s="38"/>
      <c r="S59"/>
      <c r="T59"/>
      <c r="U59"/>
    </row>
    <row r="60" spans="1:21" x14ac:dyDescent="0.25">
      <c r="I60" s="15" t="s">
        <v>77</v>
      </c>
      <c r="J60" s="42">
        <f>SUM(M39:M57)*5</f>
        <v>390</v>
      </c>
      <c r="K60" s="43">
        <f>SUM(O39:O57)</f>
        <v>390</v>
      </c>
      <c r="L60" s="19">
        <f>K60/J60</f>
        <v>1</v>
      </c>
      <c r="S60"/>
      <c r="T60"/>
      <c r="U60"/>
    </row>
    <row r="61" spans="1:21" x14ac:dyDescent="0.25">
      <c r="M61" s="11"/>
      <c r="S61"/>
      <c r="T61"/>
      <c r="U61"/>
    </row>
    <row r="62" spans="1:21" ht="16.5" thickBot="1" x14ac:dyDescent="0.3">
      <c r="I62" s="44"/>
      <c r="J62" s="45" t="s">
        <v>21</v>
      </c>
      <c r="K62" s="16" t="s">
        <v>22</v>
      </c>
      <c r="L62" s="16" t="s">
        <v>23</v>
      </c>
      <c r="S62"/>
      <c r="T62"/>
      <c r="U62"/>
    </row>
    <row r="63" spans="1:21" ht="16.5" thickBot="1" x14ac:dyDescent="0.3">
      <c r="I63" s="15" t="s">
        <v>78</v>
      </c>
      <c r="J63" s="42">
        <f>J60+J36</f>
        <v>425</v>
      </c>
      <c r="K63" s="42">
        <f>K60+K36</f>
        <v>425</v>
      </c>
      <c r="L63" s="19">
        <f>K63/J63</f>
        <v>1</v>
      </c>
      <c r="S63"/>
      <c r="T63"/>
      <c r="U63"/>
    </row>
    <row r="64" spans="1:21" ht="16.5" thickBot="1" x14ac:dyDescent="0.3">
      <c r="A64" s="11" t="s">
        <v>79</v>
      </c>
      <c r="B64" s="20" t="s">
        <v>80</v>
      </c>
      <c r="O64" s="95" t="s">
        <v>27</v>
      </c>
      <c r="P64" s="96"/>
      <c r="S64"/>
      <c r="T64"/>
      <c r="U64"/>
    </row>
    <row r="65" spans="2:21" ht="27" thickBot="1" x14ac:dyDescent="0.3">
      <c r="B65" s="11" t="s">
        <v>44</v>
      </c>
      <c r="C65" s="39" t="s">
        <v>45</v>
      </c>
      <c r="D65" s="30"/>
      <c r="E65" s="30"/>
      <c r="F65" s="30"/>
      <c r="G65" s="30"/>
      <c r="H65" s="30"/>
      <c r="I65" s="30"/>
      <c r="J65" s="30"/>
      <c r="K65" s="30"/>
      <c r="L65" s="21" t="s">
        <v>23</v>
      </c>
      <c r="M65" s="21" t="s">
        <v>31</v>
      </c>
      <c r="N65" s="40" t="s">
        <v>32</v>
      </c>
      <c r="O65" s="46" t="s">
        <v>33</v>
      </c>
      <c r="P65" s="46" t="s">
        <v>34</v>
      </c>
      <c r="Q65" s="23" t="s">
        <v>35</v>
      </c>
      <c r="S65"/>
      <c r="T65"/>
      <c r="U65"/>
    </row>
    <row r="66" spans="2:21" ht="16.5" thickBot="1" x14ac:dyDescent="0.3">
      <c r="C66" s="11">
        <v>12</v>
      </c>
      <c r="D66" s="29" t="s">
        <v>81</v>
      </c>
      <c r="E66" s="30"/>
      <c r="F66" s="30"/>
      <c r="G66" s="30"/>
      <c r="H66" s="30"/>
      <c r="I66" s="30"/>
      <c r="J66" s="30"/>
      <c r="K66" s="30"/>
      <c r="L66" s="30"/>
      <c r="M66" s="31">
        <v>2</v>
      </c>
      <c r="N66" s="32" t="s">
        <v>12</v>
      </c>
      <c r="O66" s="33">
        <f>P66*M66</f>
        <v>10</v>
      </c>
      <c r="P66" s="33">
        <f>Q66-1</f>
        <v>5</v>
      </c>
      <c r="Q66" s="34">
        <v>6</v>
      </c>
      <c r="S66"/>
      <c r="T66"/>
      <c r="U66"/>
    </row>
    <row r="67" spans="2:21" ht="16.5" thickBot="1" x14ac:dyDescent="0.3">
      <c r="C67" s="11">
        <v>13</v>
      </c>
      <c r="D67" s="37" t="s">
        <v>82</v>
      </c>
      <c r="E67" s="30"/>
      <c r="F67" s="30"/>
      <c r="G67" s="30"/>
      <c r="H67" s="30"/>
      <c r="I67" s="30"/>
      <c r="J67" s="30"/>
      <c r="K67" s="30"/>
      <c r="L67" s="30"/>
      <c r="M67" s="31">
        <v>2</v>
      </c>
      <c r="N67" s="32" t="s">
        <v>121</v>
      </c>
      <c r="O67" s="33">
        <f>P67*M67</f>
        <v>10</v>
      </c>
      <c r="P67" s="33">
        <f>Q67-1</f>
        <v>5</v>
      </c>
      <c r="Q67" s="34">
        <v>6</v>
      </c>
      <c r="S67"/>
      <c r="T67"/>
      <c r="U67"/>
    </row>
    <row r="68" spans="2:21" ht="16.5" thickBot="1" x14ac:dyDescent="0.3">
      <c r="C68" s="11">
        <v>14</v>
      </c>
      <c r="D68" s="37" t="s">
        <v>83</v>
      </c>
      <c r="E68" s="30"/>
      <c r="F68" s="30"/>
      <c r="G68" s="30"/>
      <c r="H68" s="30"/>
      <c r="I68" s="30"/>
      <c r="J68" s="30"/>
      <c r="K68" s="30"/>
      <c r="L68" s="30"/>
      <c r="M68" s="31">
        <v>4</v>
      </c>
      <c r="N68" s="32" t="s">
        <v>121</v>
      </c>
      <c r="O68" s="33">
        <f>P68*M68</f>
        <v>20</v>
      </c>
      <c r="P68" s="33">
        <f>Q68-1</f>
        <v>5</v>
      </c>
      <c r="Q68" s="34">
        <v>6</v>
      </c>
      <c r="S68"/>
      <c r="T68"/>
      <c r="U68"/>
    </row>
    <row r="69" spans="2:21" ht="16.5" thickBot="1" x14ac:dyDescent="0.3">
      <c r="C69" s="11">
        <v>15</v>
      </c>
      <c r="D69" s="37" t="s">
        <v>84</v>
      </c>
      <c r="E69" s="30"/>
      <c r="F69" s="30"/>
      <c r="G69" s="30"/>
      <c r="H69" s="30"/>
      <c r="I69" s="30"/>
      <c r="J69" s="30"/>
      <c r="K69" s="30"/>
      <c r="L69" s="30"/>
      <c r="M69" s="31">
        <v>2</v>
      </c>
      <c r="N69" s="32" t="s">
        <v>12</v>
      </c>
      <c r="O69" s="33">
        <f>P69*M69</f>
        <v>10</v>
      </c>
      <c r="P69" s="33">
        <f>Q69-1</f>
        <v>5</v>
      </c>
      <c r="Q69" s="34">
        <v>6</v>
      </c>
      <c r="S69"/>
      <c r="T69"/>
      <c r="U69"/>
    </row>
    <row r="70" spans="2:21" x14ac:dyDescent="0.25">
      <c r="S70"/>
      <c r="T70"/>
      <c r="U70"/>
    </row>
    <row r="71" spans="2:21" ht="16.5" thickBot="1" x14ac:dyDescent="0.3">
      <c r="I71" s="44"/>
      <c r="J71" s="45" t="s">
        <v>21</v>
      </c>
      <c r="K71" s="16" t="s">
        <v>22</v>
      </c>
      <c r="L71" s="16" t="s">
        <v>23</v>
      </c>
      <c r="S71"/>
      <c r="T71"/>
      <c r="U71"/>
    </row>
    <row r="72" spans="2:21" x14ac:dyDescent="0.25">
      <c r="I72" s="15" t="s">
        <v>85</v>
      </c>
      <c r="J72" s="42">
        <f>SUM(M66:M69)*5</f>
        <v>50</v>
      </c>
      <c r="K72" s="43">
        <f>SUM(O66:O69)</f>
        <v>50</v>
      </c>
      <c r="L72" s="19">
        <f>K72/J72</f>
        <v>1</v>
      </c>
      <c r="S72"/>
      <c r="T72"/>
      <c r="U72"/>
    </row>
    <row r="73" spans="2:21" x14ac:dyDescent="0.25">
      <c r="I73" s="15"/>
      <c r="J73" s="11"/>
      <c r="K73" s="38"/>
      <c r="L73" s="14"/>
      <c r="S73"/>
      <c r="T73"/>
      <c r="U73"/>
    </row>
    <row r="74" spans="2:21" x14ac:dyDescent="0.25">
      <c r="B74" s="13" t="s">
        <v>86</v>
      </c>
      <c r="K74" s="11"/>
      <c r="L74" s="11"/>
      <c r="M74" s="14"/>
      <c r="S74"/>
      <c r="T74"/>
      <c r="U74"/>
    </row>
    <row r="75" spans="2:21" x14ac:dyDescent="0.25">
      <c r="B75" s="47"/>
      <c r="C75" s="47"/>
      <c r="D75" s="47"/>
      <c r="E75" s="47"/>
      <c r="F75" s="47"/>
      <c r="G75" s="47"/>
      <c r="H75" s="47"/>
      <c r="J75" s="47"/>
      <c r="K75" s="48"/>
      <c r="L75" s="48"/>
      <c r="M75" s="49"/>
    </row>
    <row r="76" spans="2:2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50"/>
      <c r="L76" s="50"/>
      <c r="M76" s="51"/>
    </row>
    <row r="77" spans="2:2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50"/>
      <c r="L77" s="50"/>
      <c r="M77" s="51"/>
    </row>
    <row r="78" spans="2:2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50"/>
      <c r="L78" s="50"/>
      <c r="M78" s="51"/>
    </row>
    <row r="79" spans="2:2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50"/>
      <c r="L79" s="50"/>
      <c r="M79" s="51"/>
    </row>
    <row r="80" spans="2:21" ht="16.5" thickBot="1" x14ac:dyDescent="0.3">
      <c r="K80" s="11"/>
      <c r="L80" s="11"/>
      <c r="M80" s="14"/>
    </row>
    <row r="81" spans="5:22" ht="16.149999999999999" customHeight="1" thickTop="1" x14ac:dyDescent="0.25">
      <c r="E81" s="11"/>
      <c r="F81" s="88" t="s">
        <v>87</v>
      </c>
      <c r="G81" s="90" t="s">
        <v>88</v>
      </c>
      <c r="H81" s="92" t="s">
        <v>46</v>
      </c>
      <c r="I81" s="90" t="s">
        <v>89</v>
      </c>
      <c r="J81" s="11"/>
      <c r="K81" s="11"/>
      <c r="L81" s="11"/>
      <c r="M81" s="11"/>
      <c r="N81" s="12"/>
      <c r="P81" s="12"/>
      <c r="Q81" s="12"/>
      <c r="S81"/>
      <c r="T81"/>
      <c r="U81"/>
      <c r="V81"/>
    </row>
    <row r="82" spans="5:22" ht="16.5" thickBot="1" x14ac:dyDescent="0.3">
      <c r="E82" s="11"/>
      <c r="F82" s="89"/>
      <c r="G82" s="91"/>
      <c r="H82" s="93"/>
      <c r="I82" s="91"/>
      <c r="J82" s="11"/>
      <c r="K82" s="11"/>
      <c r="L82" s="11"/>
      <c r="M82" s="11"/>
      <c r="N82" s="12"/>
      <c r="P82" s="12"/>
      <c r="Q82" s="12"/>
      <c r="S82"/>
      <c r="T82"/>
      <c r="U82"/>
      <c r="V82"/>
    </row>
    <row r="83" spans="5:22" x14ac:dyDescent="0.25">
      <c r="E83" s="11"/>
      <c r="F83" s="52" t="s">
        <v>6</v>
      </c>
      <c r="G83" s="67">
        <f t="shared" ref="G83:G89" si="2">H83/I83</f>
        <v>1</v>
      </c>
      <c r="H83" s="53">
        <f>SUM(O39,O45,O48)</f>
        <v>70</v>
      </c>
      <c r="I83" s="53">
        <f>5*SUM(M39,M45,M48)</f>
        <v>70</v>
      </c>
      <c r="J83" s="11"/>
      <c r="K83" s="11"/>
      <c r="L83" s="11"/>
      <c r="M83" s="11"/>
      <c r="N83" s="12"/>
      <c r="P83" s="12"/>
      <c r="Q83" s="12"/>
      <c r="S83"/>
      <c r="T83"/>
      <c r="U83"/>
      <c r="V83"/>
    </row>
    <row r="84" spans="5:22" x14ac:dyDescent="0.25">
      <c r="E84" s="11"/>
      <c r="F84" s="54" t="s">
        <v>9</v>
      </c>
      <c r="G84" s="67">
        <f t="shared" si="2"/>
        <v>1</v>
      </c>
      <c r="H84" s="55">
        <f>SUM(O41,O42,O43,O44,O46,O48,O49,O50,O52)</f>
        <v>195</v>
      </c>
      <c r="I84" s="55">
        <f>5*SUM(M41,M42,M43,M44,M46,M48,M49,M50,M52)</f>
        <v>195</v>
      </c>
      <c r="J84" s="11"/>
      <c r="K84" s="11"/>
      <c r="L84" s="11"/>
      <c r="M84" s="11"/>
      <c r="N84" s="12"/>
      <c r="P84" s="12"/>
      <c r="Q84" s="12"/>
      <c r="S84"/>
      <c r="T84"/>
      <c r="U84"/>
      <c r="V84"/>
    </row>
    <row r="85" spans="5:22" x14ac:dyDescent="0.25">
      <c r="E85" s="11"/>
      <c r="F85" s="54" t="s">
        <v>12</v>
      </c>
      <c r="G85" s="67">
        <f t="shared" si="2"/>
        <v>1</v>
      </c>
      <c r="H85" s="55">
        <f>SUM(O31,O32,O33,O47,O54,O66,O67,O68,O69)</f>
        <v>135</v>
      </c>
      <c r="I85" s="55">
        <f>5*SUM(M31,M32,M33,M47,M54,M66,M67,M68,M69)</f>
        <v>135</v>
      </c>
      <c r="J85" s="11"/>
      <c r="K85" s="11"/>
      <c r="L85" s="11"/>
      <c r="M85" s="11"/>
      <c r="N85" s="12"/>
      <c r="P85" s="12"/>
      <c r="Q85" s="12"/>
      <c r="S85"/>
      <c r="T85"/>
      <c r="U85"/>
      <c r="V85"/>
    </row>
    <row r="86" spans="5:22" x14ac:dyDescent="0.25">
      <c r="E86" s="11"/>
      <c r="F86" s="54" t="s">
        <v>15</v>
      </c>
      <c r="G86" s="67">
        <f t="shared" si="2"/>
        <v>1</v>
      </c>
      <c r="H86" s="55">
        <f>SUM(O22,O23)</f>
        <v>35</v>
      </c>
      <c r="I86" s="55">
        <f>5*SUM(M22,M23)</f>
        <v>35</v>
      </c>
      <c r="J86" s="11"/>
      <c r="K86" s="11"/>
      <c r="L86" s="11"/>
      <c r="M86" s="11"/>
      <c r="N86" s="12"/>
      <c r="P86" s="12"/>
      <c r="Q86" s="12"/>
      <c r="S86"/>
      <c r="T86"/>
      <c r="U86"/>
      <c r="V86"/>
    </row>
    <row r="87" spans="5:22" x14ac:dyDescent="0.25">
      <c r="F87" s="54" t="s">
        <v>114</v>
      </c>
      <c r="G87" s="67">
        <f t="shared" si="2"/>
        <v>1</v>
      </c>
      <c r="H87" s="55">
        <f>SUM(O24,O67,O68)</f>
        <v>55</v>
      </c>
      <c r="I87" s="55">
        <f>5*SUM(M24,M67,M68)</f>
        <v>55</v>
      </c>
      <c r="J87" s="11"/>
      <c r="K87" s="11"/>
      <c r="L87" s="11"/>
      <c r="M87" s="11"/>
      <c r="N87" s="12"/>
      <c r="P87" s="12"/>
      <c r="Q87" s="12"/>
      <c r="S87"/>
      <c r="T87"/>
      <c r="U87"/>
      <c r="V87"/>
    </row>
    <row r="88" spans="5:22" x14ac:dyDescent="0.25">
      <c r="E88" s="56"/>
      <c r="F88" s="54" t="s">
        <v>18</v>
      </c>
      <c r="G88" s="68">
        <f t="shared" si="2"/>
        <v>1</v>
      </c>
      <c r="H88" s="55">
        <f>SUM(O51,O52)</f>
        <v>50</v>
      </c>
      <c r="I88" s="55">
        <f>5*SUM(M51,M52)</f>
        <v>50</v>
      </c>
      <c r="J88" s="13"/>
      <c r="K88" s="11"/>
      <c r="L88" s="11"/>
      <c r="M88" s="11"/>
      <c r="N88" s="12"/>
      <c r="P88" s="12"/>
      <c r="Q88" s="12"/>
      <c r="S88"/>
      <c r="T88"/>
      <c r="U88"/>
      <c r="V88"/>
    </row>
    <row r="89" spans="5:22" ht="16.5" thickBot="1" x14ac:dyDescent="0.3">
      <c r="E89" s="11"/>
      <c r="F89" s="57" t="s">
        <v>118</v>
      </c>
      <c r="G89" s="69">
        <f t="shared" si="2"/>
        <v>1</v>
      </c>
      <c r="H89" s="58">
        <f>SUM(O43,O53,O54,O56)</f>
        <v>90</v>
      </c>
      <c r="I89" s="58">
        <f>5*SUM(M43,M53,M54,M56)</f>
        <v>90</v>
      </c>
      <c r="J89" s="11"/>
      <c r="K89" s="11"/>
      <c r="L89" s="11"/>
      <c r="M89" s="11"/>
      <c r="N89" s="12"/>
      <c r="P89" s="12"/>
      <c r="Q89" s="12"/>
      <c r="S89"/>
      <c r="T89"/>
      <c r="U89"/>
      <c r="V89"/>
    </row>
    <row r="90" spans="5:22" ht="16.5" thickTop="1" x14ac:dyDescent="0.25">
      <c r="E90" s="11"/>
      <c r="F90" s="11"/>
      <c r="G90" s="59"/>
      <c r="J90" s="59"/>
      <c r="K90" s="11"/>
    </row>
    <row r="91" spans="5:22" x14ac:dyDescent="0.25">
      <c r="E91" s="11"/>
      <c r="F91" s="11"/>
      <c r="G91" s="59"/>
      <c r="J91" s="59"/>
      <c r="K91" s="11"/>
    </row>
    <row r="92" spans="5:22" x14ac:dyDescent="0.25">
      <c r="E92" s="11"/>
      <c r="F92" s="11"/>
      <c r="G92" s="59"/>
      <c r="J92" s="59"/>
      <c r="K92" s="11"/>
    </row>
    <row r="93" spans="5:22" x14ac:dyDescent="0.25">
      <c r="E93" s="11"/>
      <c r="F93" s="11"/>
      <c r="G93" s="59"/>
      <c r="J93" s="59"/>
      <c r="K93" s="38"/>
    </row>
    <row r="94" spans="5:22" x14ac:dyDescent="0.25">
      <c r="E94" s="11"/>
      <c r="F94" s="11"/>
      <c r="G94" s="59"/>
      <c r="J94" s="59"/>
      <c r="K94" s="11"/>
    </row>
    <row r="95" spans="5:22" x14ac:dyDescent="0.25">
      <c r="N95" s="12"/>
    </row>
    <row r="96" spans="5:22" x14ac:dyDescent="0.25">
      <c r="N96" s="12"/>
    </row>
    <row r="97" spans="14:19" x14ac:dyDescent="0.25">
      <c r="N97" s="12"/>
    </row>
    <row r="98" spans="14:19" x14ac:dyDescent="0.25">
      <c r="N98" s="12"/>
      <c r="O98" s="12"/>
      <c r="P98" s="12"/>
      <c r="Q98" s="12"/>
      <c r="S98" s="12"/>
    </row>
    <row r="99" spans="14:19" x14ac:dyDescent="0.25">
      <c r="N99" s="12"/>
      <c r="O99" s="12"/>
      <c r="P99" s="12"/>
      <c r="Q99" s="12"/>
      <c r="S99" s="12"/>
    </row>
    <row r="100" spans="14:19" x14ac:dyDescent="0.25">
      <c r="N100" s="12"/>
      <c r="O100" s="12"/>
      <c r="P100" s="12"/>
      <c r="Q100" s="12"/>
      <c r="S100" s="12"/>
    </row>
    <row r="101" spans="14:19" x14ac:dyDescent="0.25">
      <c r="N101" s="12"/>
      <c r="O101" s="12"/>
      <c r="P101" s="12"/>
      <c r="Q101" s="12"/>
      <c r="S101" s="12"/>
    </row>
    <row r="102" spans="14:19" x14ac:dyDescent="0.25">
      <c r="N102" s="12"/>
      <c r="O102" s="12"/>
      <c r="P102" s="12"/>
      <c r="Q102" s="12"/>
      <c r="S102" s="12"/>
    </row>
    <row r="103" spans="14:19" x14ac:dyDescent="0.25">
      <c r="N103" s="12"/>
      <c r="O103" s="12"/>
      <c r="P103" s="12"/>
      <c r="Q103" s="12"/>
      <c r="S103" s="12"/>
    </row>
    <row r="104" spans="14:19" x14ac:dyDescent="0.25">
      <c r="N104" s="12"/>
      <c r="O104" s="12"/>
      <c r="P104" s="12"/>
      <c r="Q104" s="12"/>
      <c r="S104" s="12"/>
    </row>
    <row r="105" spans="14:19" x14ac:dyDescent="0.25">
      <c r="N105" s="12"/>
      <c r="O105" s="12"/>
      <c r="P105" s="12"/>
      <c r="Q105" s="12"/>
      <c r="S105" s="12"/>
    </row>
    <row r="106" spans="14:19" x14ac:dyDescent="0.25">
      <c r="N106" s="12"/>
      <c r="O106" s="12"/>
      <c r="P106" s="12"/>
      <c r="Q106" s="12"/>
      <c r="S106" s="12"/>
    </row>
    <row r="107" spans="14:19" x14ac:dyDescent="0.25">
      <c r="N107" s="12"/>
      <c r="O107" s="12"/>
      <c r="P107" s="12"/>
      <c r="Q107" s="12"/>
      <c r="S107" s="12"/>
    </row>
    <row r="108" spans="14:19" x14ac:dyDescent="0.25">
      <c r="N108" s="12"/>
      <c r="O108" s="12"/>
      <c r="P108" s="12"/>
      <c r="Q108" s="12"/>
      <c r="S108" s="12"/>
    </row>
    <row r="109" spans="14:19" x14ac:dyDescent="0.25">
      <c r="N109" s="12"/>
      <c r="O109" s="12"/>
      <c r="P109" s="12"/>
      <c r="Q109" s="12"/>
      <c r="S109" s="12"/>
    </row>
    <row r="110" spans="14:19" x14ac:dyDescent="0.25">
      <c r="N110" s="12"/>
      <c r="O110" s="12"/>
      <c r="P110" s="12"/>
      <c r="Q110" s="12"/>
      <c r="S110" s="12"/>
    </row>
    <row r="111" spans="14:19" x14ac:dyDescent="0.25">
      <c r="N111" s="12"/>
      <c r="O111" s="12"/>
      <c r="P111" s="12"/>
      <c r="Q111" s="12"/>
      <c r="S111" s="12"/>
    </row>
    <row r="112" spans="14:19" x14ac:dyDescent="0.25">
      <c r="N112" s="12"/>
      <c r="O112" s="12"/>
      <c r="P112" s="12"/>
      <c r="Q112" s="12"/>
      <c r="S112" s="12"/>
    </row>
    <row r="113" spans="14:19" x14ac:dyDescent="0.25">
      <c r="N113" s="12"/>
      <c r="O113" s="12"/>
      <c r="P113" s="12"/>
      <c r="Q113" s="12"/>
      <c r="S113" s="12"/>
    </row>
    <row r="114" spans="14:19" x14ac:dyDescent="0.25">
      <c r="N114" s="12"/>
      <c r="O114" s="12"/>
      <c r="P114" s="12"/>
      <c r="Q114" s="12"/>
      <c r="S114" s="12"/>
    </row>
    <row r="115" spans="14:19" x14ac:dyDescent="0.25">
      <c r="N115" s="12"/>
      <c r="O115" s="12"/>
      <c r="P115" s="12"/>
      <c r="Q115" s="12"/>
      <c r="S115" s="12"/>
    </row>
    <row r="116" spans="14:19" x14ac:dyDescent="0.25">
      <c r="N116" s="12"/>
      <c r="O116" s="12"/>
      <c r="P116" s="12"/>
      <c r="Q116" s="12"/>
      <c r="S116" s="12"/>
    </row>
    <row r="117" spans="14:19" x14ac:dyDescent="0.25">
      <c r="N117" s="12"/>
      <c r="O117" s="12"/>
      <c r="P117" s="12"/>
      <c r="Q117" s="12"/>
      <c r="S117" s="12"/>
    </row>
    <row r="118" spans="14:19" x14ac:dyDescent="0.25">
      <c r="N118" s="12"/>
      <c r="O118" s="12"/>
      <c r="P118" s="12"/>
      <c r="Q118" s="12"/>
      <c r="S118" s="12"/>
    </row>
    <row r="119" spans="14:19" x14ac:dyDescent="0.25">
      <c r="N119" s="12"/>
      <c r="O119" s="12"/>
      <c r="P119" s="12"/>
      <c r="Q119" s="12"/>
      <c r="S119" s="12"/>
    </row>
    <row r="120" spans="14:19" x14ac:dyDescent="0.25">
      <c r="N120" s="12"/>
      <c r="O120" s="12"/>
      <c r="P120" s="12"/>
      <c r="Q120" s="12"/>
      <c r="S120" s="12"/>
    </row>
    <row r="121" spans="14:19" x14ac:dyDescent="0.25">
      <c r="N121" s="12"/>
      <c r="O121" s="12"/>
      <c r="P121" s="12"/>
      <c r="Q121" s="12"/>
      <c r="S121" s="12"/>
    </row>
    <row r="122" spans="14:19" x14ac:dyDescent="0.25">
      <c r="N122" s="12"/>
      <c r="O122" s="12"/>
      <c r="P122" s="12"/>
      <c r="Q122" s="12"/>
      <c r="S122" s="12"/>
    </row>
    <row r="123" spans="14:19" x14ac:dyDescent="0.25">
      <c r="N123" s="12"/>
      <c r="O123" s="12"/>
      <c r="P123" s="12"/>
      <c r="Q123" s="12"/>
      <c r="S123" s="12"/>
    </row>
    <row r="124" spans="14:19" x14ac:dyDescent="0.25">
      <c r="N124" s="12"/>
      <c r="O124" s="12"/>
      <c r="P124" s="12"/>
      <c r="Q124" s="12"/>
      <c r="S124" s="12"/>
    </row>
    <row r="125" spans="14:19" x14ac:dyDescent="0.25">
      <c r="N125" s="12"/>
      <c r="O125" s="12"/>
      <c r="P125" s="12"/>
      <c r="Q125" s="12"/>
      <c r="S125" s="12"/>
    </row>
    <row r="126" spans="14:19" x14ac:dyDescent="0.25">
      <c r="N126" s="12"/>
      <c r="O126" s="12"/>
      <c r="P126" s="12"/>
      <c r="Q126" s="12"/>
      <c r="S126" s="12"/>
    </row>
    <row r="127" spans="14:19" x14ac:dyDescent="0.25">
      <c r="N127" s="12"/>
      <c r="O127" s="12"/>
      <c r="P127" s="12"/>
      <c r="Q127" s="12"/>
      <c r="S127" s="12"/>
    </row>
    <row r="128" spans="14:19" x14ac:dyDescent="0.25">
      <c r="N128" s="12"/>
      <c r="O128" s="12"/>
      <c r="P128" s="12"/>
      <c r="Q128" s="12"/>
      <c r="S128" s="12"/>
    </row>
    <row r="129" spans="14:19" x14ac:dyDescent="0.25">
      <c r="N129" s="12"/>
      <c r="O129" s="12"/>
      <c r="P129" s="12"/>
      <c r="Q129" s="12"/>
      <c r="S129" s="12"/>
    </row>
    <row r="130" spans="14:19" x14ac:dyDescent="0.25">
      <c r="N130" s="12"/>
      <c r="O130" s="12"/>
      <c r="P130" s="12"/>
      <c r="Q130" s="12"/>
      <c r="S130" s="12"/>
    </row>
    <row r="131" spans="14:19" x14ac:dyDescent="0.25">
      <c r="N131" s="12"/>
      <c r="O131" s="12"/>
      <c r="P131" s="12"/>
      <c r="Q131" s="12"/>
      <c r="S131" s="12"/>
    </row>
    <row r="132" spans="14:19" x14ac:dyDescent="0.25">
      <c r="N132" s="12"/>
      <c r="O132" s="12"/>
      <c r="P132" s="12"/>
      <c r="Q132" s="12"/>
      <c r="S132" s="12"/>
    </row>
    <row r="133" spans="14:19" x14ac:dyDescent="0.25">
      <c r="N133" s="12"/>
      <c r="O133" s="12"/>
      <c r="P133" s="12"/>
      <c r="Q133" s="12"/>
      <c r="S133" s="12"/>
    </row>
    <row r="134" spans="14:19" x14ac:dyDescent="0.25">
      <c r="N134" s="12"/>
      <c r="O134" s="12"/>
      <c r="P134" s="12"/>
      <c r="Q134" s="12"/>
      <c r="S134" s="12"/>
    </row>
    <row r="135" spans="14:19" x14ac:dyDescent="0.25">
      <c r="N135" s="12"/>
      <c r="O135" s="12"/>
      <c r="P135" s="12"/>
      <c r="Q135" s="12"/>
      <c r="S135" s="12"/>
    </row>
    <row r="136" spans="14:19" x14ac:dyDescent="0.25">
      <c r="N136" s="12"/>
      <c r="O136" s="12"/>
      <c r="P136" s="12"/>
      <c r="Q136" s="12"/>
      <c r="S136" s="12"/>
    </row>
    <row r="137" spans="14:19" x14ac:dyDescent="0.25">
      <c r="N137" s="12"/>
      <c r="O137" s="12"/>
      <c r="P137" s="12"/>
      <c r="Q137" s="12"/>
      <c r="S137" s="12"/>
    </row>
    <row r="138" spans="14:19" x14ac:dyDescent="0.25">
      <c r="N138" s="12"/>
      <c r="O138" s="12"/>
      <c r="P138" s="12"/>
      <c r="Q138" s="12"/>
      <c r="S138" s="12"/>
    </row>
    <row r="139" spans="14:19" x14ac:dyDescent="0.25">
      <c r="N139" s="12"/>
      <c r="O139" s="12"/>
      <c r="P139" s="12"/>
      <c r="Q139" s="12"/>
      <c r="S139" s="12"/>
    </row>
    <row r="140" spans="14:19" x14ac:dyDescent="0.25">
      <c r="N140" s="12"/>
      <c r="O140" s="12"/>
      <c r="P140" s="12"/>
      <c r="Q140" s="12"/>
      <c r="S140" s="12"/>
    </row>
    <row r="141" spans="14:19" x14ac:dyDescent="0.25">
      <c r="N141" s="12"/>
      <c r="O141" s="12"/>
      <c r="P141" s="12"/>
      <c r="Q141" s="12"/>
      <c r="S141" s="12"/>
    </row>
    <row r="142" spans="14:19" x14ac:dyDescent="0.25">
      <c r="N142" s="12"/>
      <c r="O142" s="12"/>
      <c r="P142" s="12"/>
      <c r="Q142" s="12"/>
      <c r="S142" s="12"/>
    </row>
    <row r="143" spans="14:19" x14ac:dyDescent="0.25">
      <c r="N143" s="12"/>
      <c r="O143" s="12"/>
      <c r="P143" s="12"/>
      <c r="Q143" s="12"/>
      <c r="S143" s="12"/>
    </row>
    <row r="144" spans="14:19" x14ac:dyDescent="0.25">
      <c r="N144" s="12"/>
      <c r="O144" s="12"/>
      <c r="P144" s="12"/>
      <c r="Q144" s="12"/>
      <c r="S144" s="12"/>
    </row>
    <row r="145" spans="14:19" x14ac:dyDescent="0.25">
      <c r="N145" s="12"/>
      <c r="O145" s="12"/>
      <c r="P145" s="12"/>
      <c r="Q145" s="12"/>
      <c r="S145" s="12"/>
    </row>
    <row r="146" spans="14:19" x14ac:dyDescent="0.25">
      <c r="N146" s="12"/>
      <c r="O146" s="12"/>
      <c r="P146" s="12"/>
      <c r="Q146" s="12"/>
      <c r="S146" s="12"/>
    </row>
    <row r="147" spans="14:19" x14ac:dyDescent="0.25">
      <c r="N147" s="12"/>
      <c r="O147" s="12"/>
      <c r="P147" s="12"/>
      <c r="Q147" s="12"/>
      <c r="S147" s="12"/>
    </row>
    <row r="148" spans="14:19" x14ac:dyDescent="0.25">
      <c r="N148" s="12"/>
      <c r="O148" s="12"/>
      <c r="P148" s="12"/>
      <c r="Q148" s="12"/>
      <c r="S148" s="12"/>
    </row>
    <row r="149" spans="14:19" x14ac:dyDescent="0.25">
      <c r="N149" s="12"/>
      <c r="O149" s="12"/>
      <c r="P149" s="12"/>
      <c r="Q149" s="12"/>
      <c r="S149" s="12"/>
    </row>
    <row r="150" spans="14:19" x14ac:dyDescent="0.25">
      <c r="O150" s="12"/>
      <c r="P150" s="12"/>
      <c r="Q150" s="12"/>
      <c r="S150" s="12"/>
    </row>
    <row r="151" spans="14:19" x14ac:dyDescent="0.25">
      <c r="O151" s="12"/>
      <c r="P151" s="12"/>
      <c r="Q151" s="12"/>
      <c r="S151" s="12"/>
    </row>
    <row r="152" spans="14:19" x14ac:dyDescent="0.25">
      <c r="O152" s="12"/>
      <c r="P152" s="12"/>
      <c r="Q152" s="12"/>
      <c r="S152" s="12"/>
    </row>
  </sheetData>
  <mergeCells count="23">
    <mergeCell ref="M5:N5"/>
    <mergeCell ref="E7:F7"/>
    <mergeCell ref="A1:L1"/>
    <mergeCell ref="C3:E3"/>
    <mergeCell ref="F5:G5"/>
    <mergeCell ref="H5:I5"/>
    <mergeCell ref="A5:E5"/>
    <mergeCell ref="F11:M11"/>
    <mergeCell ref="F12:M12"/>
    <mergeCell ref="F13:O13"/>
    <mergeCell ref="F14:N14"/>
    <mergeCell ref="F15:L15"/>
    <mergeCell ref="F81:F82"/>
    <mergeCell ref="G81:G82"/>
    <mergeCell ref="H81:H82"/>
    <mergeCell ref="I81:I82"/>
    <mergeCell ref="R19:S19"/>
    <mergeCell ref="O20:P20"/>
    <mergeCell ref="R20:S20"/>
    <mergeCell ref="O28:Q28"/>
    <mergeCell ref="O29:P29"/>
    <mergeCell ref="O64:P64"/>
    <mergeCell ref="O19:Q19"/>
  </mergeCells>
  <conditionalFormatting sqref="B22">
    <cfRule type="expression" dxfId="110" priority="35" stopIfTrue="1">
      <formula>$P$22=0</formula>
    </cfRule>
  </conditionalFormatting>
  <conditionalFormatting sqref="B23">
    <cfRule type="expression" dxfId="109" priority="33" stopIfTrue="1">
      <formula>$P$23=0</formula>
    </cfRule>
  </conditionalFormatting>
  <conditionalFormatting sqref="B24">
    <cfRule type="expression" dxfId="108" priority="34" stopIfTrue="1">
      <formula>$P$24=0</formula>
    </cfRule>
  </conditionalFormatting>
  <conditionalFormatting sqref="C31">
    <cfRule type="expression" dxfId="107" priority="31" stopIfTrue="1">
      <formula>$P$31=0</formula>
    </cfRule>
  </conditionalFormatting>
  <conditionalFormatting sqref="C32:C33">
    <cfRule type="expression" dxfId="106" priority="32" stopIfTrue="1">
      <formula>$P$32=0</formula>
    </cfRule>
  </conditionalFormatting>
  <conditionalFormatting sqref="C39">
    <cfRule type="expression" dxfId="105" priority="30" stopIfTrue="1">
      <formula>$P$39=0</formula>
    </cfRule>
  </conditionalFormatting>
  <conditionalFormatting sqref="C45">
    <cfRule type="expression" dxfId="104" priority="24" stopIfTrue="1">
      <formula>$P$45=0</formula>
    </cfRule>
  </conditionalFormatting>
  <conditionalFormatting sqref="C46">
    <cfRule type="expression" dxfId="103" priority="25" stopIfTrue="1">
      <formula>$P$46=0</formula>
    </cfRule>
  </conditionalFormatting>
  <conditionalFormatting sqref="C47">
    <cfRule type="expression" dxfId="102" priority="26" stopIfTrue="1">
      <formula>$P$47=0</formula>
    </cfRule>
  </conditionalFormatting>
  <conditionalFormatting sqref="C48">
    <cfRule type="expression" dxfId="101" priority="23" stopIfTrue="1">
      <formula>$P$48=0</formula>
    </cfRule>
  </conditionalFormatting>
  <conditionalFormatting sqref="C49">
    <cfRule type="expression" dxfId="100" priority="19" stopIfTrue="1">
      <formula>$P$49=0</formula>
    </cfRule>
  </conditionalFormatting>
  <conditionalFormatting sqref="C50">
    <cfRule type="expression" dxfId="99" priority="20" stopIfTrue="1">
      <formula>$P$50=0</formula>
    </cfRule>
  </conditionalFormatting>
  <conditionalFormatting sqref="C51">
    <cfRule type="expression" dxfId="98" priority="21" stopIfTrue="1">
      <formula>$P$51=0</formula>
    </cfRule>
  </conditionalFormatting>
  <conditionalFormatting sqref="C52:C54">
    <cfRule type="expression" dxfId="97" priority="4" stopIfTrue="1">
      <formula>$P$52=0</formula>
    </cfRule>
  </conditionalFormatting>
  <conditionalFormatting sqref="C56">
    <cfRule type="expression" dxfId="96" priority="17" stopIfTrue="1">
      <formula>$P$56=0</formula>
    </cfRule>
  </conditionalFormatting>
  <conditionalFormatting sqref="C57">
    <cfRule type="expression" dxfId="95" priority="18" stopIfTrue="1">
      <formula>$P$57=0</formula>
    </cfRule>
  </conditionalFormatting>
  <conditionalFormatting sqref="C66">
    <cfRule type="expression" dxfId="94" priority="13" stopIfTrue="1">
      <formula>$P$66=0</formula>
    </cfRule>
  </conditionalFormatting>
  <conditionalFormatting sqref="C67">
    <cfRule type="expression" dxfId="93" priority="14" stopIfTrue="1">
      <formula>$P$67=0</formula>
    </cfRule>
  </conditionalFormatting>
  <conditionalFormatting sqref="C68">
    <cfRule type="expression" dxfId="92" priority="15" stopIfTrue="1">
      <formula>$P$68=0</formula>
    </cfRule>
  </conditionalFormatting>
  <conditionalFormatting sqref="C69">
    <cfRule type="expression" dxfId="91" priority="16" stopIfTrue="1">
      <formula>$P$69=0</formula>
    </cfRule>
  </conditionalFormatting>
  <conditionalFormatting sqref="D41:D42">
    <cfRule type="expression" dxfId="90" priority="1" stopIfTrue="1">
      <formula>$P$41=0</formula>
    </cfRule>
  </conditionalFormatting>
  <conditionalFormatting sqref="D43:D44">
    <cfRule type="expression" dxfId="89" priority="10" stopIfTrue="1">
      <formula>$P$44=0</formula>
    </cfRule>
  </conditionalFormatting>
  <conditionalFormatting sqref="M22:M24 M31:M33 M39 N40 N55 M56:M57 N58 M66:M69">
    <cfRule type="cellIs" dxfId="88" priority="11" stopIfTrue="1" operator="greaterThan">
      <formula>5</formula>
    </cfRule>
    <cfRule type="cellIs" dxfId="87" priority="12" stopIfTrue="1" operator="lessThan">
      <formula>1</formula>
    </cfRule>
  </conditionalFormatting>
  <conditionalFormatting sqref="M41:M54">
    <cfRule type="cellIs" dxfId="86" priority="2" stopIfTrue="1" operator="greaterThan">
      <formula>5</formula>
    </cfRule>
    <cfRule type="cellIs" dxfId="85" priority="3" stopIfTrue="1" operator="lessThan">
      <formula>1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rop Down 1">
              <controlPr defaultSize="0" autoLine="0" autoPict="0">
                <anchor moveWithCells="1">
                  <from>
                    <xdr:col>11</xdr:col>
                    <xdr:colOff>0</xdr:colOff>
                    <xdr:row>22</xdr:row>
                    <xdr:rowOff>9525</xdr:rowOff>
                  </from>
                  <to>
                    <xdr:col>12</xdr:col>
                    <xdr:colOff>28575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12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Drop Down 3">
              <controlPr defaultSize="0" autoLine="0" autoPict="0">
                <anchor moveWithCells="1">
                  <from>
                    <xdr:col>11</xdr:col>
                    <xdr:colOff>0</xdr:colOff>
                    <xdr:row>30</xdr:row>
                    <xdr:rowOff>9525</xdr:rowOff>
                  </from>
                  <to>
                    <xdr:col>12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Drop Down 4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12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Drop Down 5">
              <controlPr defaultSize="0" autoLine="0" autoPict="0">
                <anchor moveWithCells="1">
                  <from>
                    <xdr:col>11</xdr:col>
                    <xdr:colOff>0</xdr:colOff>
                    <xdr:row>38</xdr:row>
                    <xdr:rowOff>9525</xdr:rowOff>
                  </from>
                  <to>
                    <xdr:col>12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Drop Down 6">
              <controlPr defaultSize="0" autoLine="0" autoPict="0">
                <anchor moveWithCells="1">
                  <from>
                    <xdr:col>11</xdr:col>
                    <xdr:colOff>0</xdr:colOff>
                    <xdr:row>46</xdr:row>
                    <xdr:rowOff>9525</xdr:rowOff>
                  </from>
                  <to>
                    <xdr:col>12</xdr:col>
                    <xdr:colOff>28575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Drop Down 7">
              <controlPr defaultSize="0" autoLine="0" autoPict="0">
                <anchor moveWithCells="1">
                  <from>
                    <xdr:col>11</xdr:col>
                    <xdr:colOff>28575</xdr:colOff>
                    <xdr:row>47</xdr:row>
                    <xdr:rowOff>9525</xdr:rowOff>
                  </from>
                  <to>
                    <xdr:col>12</xdr:col>
                    <xdr:colOff>38100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Drop Down 8">
              <controlPr defaultSize="0" autoLine="0" autoPict="0">
                <anchor moveWithCells="1">
                  <from>
                    <xdr:col>11</xdr:col>
                    <xdr:colOff>0</xdr:colOff>
                    <xdr:row>48</xdr:row>
                    <xdr:rowOff>9525</xdr:rowOff>
                  </from>
                  <to>
                    <xdr:col>12</xdr:col>
                    <xdr:colOff>28575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Drop Down 9">
              <controlPr defaultSize="0" autoLine="0" autoPict="0">
                <anchor moveWithCells="1">
                  <from>
                    <xdr:col>11</xdr:col>
                    <xdr:colOff>0</xdr:colOff>
                    <xdr:row>49</xdr:row>
                    <xdr:rowOff>9525</xdr:rowOff>
                  </from>
                  <to>
                    <xdr:col>12</xdr:col>
                    <xdr:colOff>28575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Drop Down 10">
              <controlPr defaultSize="0" autoLine="0" autoPict="0">
                <anchor moveWithCells="1">
                  <from>
                    <xdr:col>11</xdr:col>
                    <xdr:colOff>0</xdr:colOff>
                    <xdr:row>50</xdr:row>
                    <xdr:rowOff>9525</xdr:rowOff>
                  </from>
                  <to>
                    <xdr:col>12</xdr:col>
                    <xdr:colOff>28575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Drop Down 11">
              <controlPr defaultSize="0" autoLine="0" autoPict="0">
                <anchor moveWithCells="1">
                  <from>
                    <xdr:col>11</xdr:col>
                    <xdr:colOff>0</xdr:colOff>
                    <xdr:row>51</xdr:row>
                    <xdr:rowOff>9525</xdr:rowOff>
                  </from>
                  <to>
                    <xdr:col>12</xdr:col>
                    <xdr:colOff>28575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Drop Down 12">
              <controlPr defaultSize="0" autoLine="0" autoPict="0">
                <anchor moveWithCells="1">
                  <from>
                    <xdr:col>11</xdr:col>
                    <xdr:colOff>0</xdr:colOff>
                    <xdr:row>55</xdr:row>
                    <xdr:rowOff>0</xdr:rowOff>
                  </from>
                  <to>
                    <xdr:col>11</xdr:col>
                    <xdr:colOff>1019175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Drop Down 13">
              <controlPr defaultSize="0" autoLine="0" autoPict="0">
                <anchor moveWithCells="1">
                  <from>
                    <xdr:col>11</xdr:col>
                    <xdr:colOff>0</xdr:colOff>
                    <xdr:row>55</xdr:row>
                    <xdr:rowOff>0</xdr:rowOff>
                  </from>
                  <to>
                    <xdr:col>11</xdr:col>
                    <xdr:colOff>1019175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Drop Down 14">
              <controlPr defaultSize="0" autoLine="0" autoPict="0">
                <anchor moveWithCells="1">
                  <from>
                    <xdr:col>11</xdr:col>
                    <xdr:colOff>0</xdr:colOff>
                    <xdr:row>55</xdr:row>
                    <xdr:rowOff>0</xdr:rowOff>
                  </from>
                  <to>
                    <xdr:col>11</xdr:col>
                    <xdr:colOff>1019175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Drop Down 15">
              <controlPr defaultSize="0" autoLine="0" autoPict="0">
                <anchor moveWithCells="1">
                  <from>
                    <xdr:col>11</xdr:col>
                    <xdr:colOff>9525</xdr:colOff>
                    <xdr:row>55</xdr:row>
                    <xdr:rowOff>9525</xdr:rowOff>
                  </from>
                  <to>
                    <xdr:col>12</xdr:col>
                    <xdr:colOff>38100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Drop Down 16">
              <controlPr defaultSize="0" autoLine="0" autoPict="0">
                <anchor moveWithCells="1">
                  <from>
                    <xdr:col>11</xdr:col>
                    <xdr:colOff>0</xdr:colOff>
                    <xdr:row>56</xdr:row>
                    <xdr:rowOff>9525</xdr:rowOff>
                  </from>
                  <to>
                    <xdr:col>12</xdr:col>
                    <xdr:colOff>28575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Drop Down 17">
              <controlPr defaultSize="0" autoLine="0" autoPict="0">
                <anchor moveWithCells="1">
                  <from>
                    <xdr:col>11</xdr:col>
                    <xdr:colOff>0</xdr:colOff>
                    <xdr:row>65</xdr:row>
                    <xdr:rowOff>9525</xdr:rowOff>
                  </from>
                  <to>
                    <xdr:col>12</xdr:col>
                    <xdr:colOff>28575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Drop Down 18">
              <controlPr defaultSize="0" autoLine="0" autoPict="0">
                <anchor moveWithCells="1">
                  <from>
                    <xdr:col>11</xdr:col>
                    <xdr:colOff>0</xdr:colOff>
                    <xdr:row>66</xdr:row>
                    <xdr:rowOff>9525</xdr:rowOff>
                  </from>
                  <to>
                    <xdr:col>12</xdr:col>
                    <xdr:colOff>28575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Drop Down 19">
              <controlPr defaultSize="0" autoLine="0" autoPict="0">
                <anchor moveWithCells="1">
                  <from>
                    <xdr:col>11</xdr:col>
                    <xdr:colOff>0</xdr:colOff>
                    <xdr:row>67</xdr:row>
                    <xdr:rowOff>9525</xdr:rowOff>
                  </from>
                  <to>
                    <xdr:col>11</xdr:col>
                    <xdr:colOff>1019175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Drop Down 20">
              <controlPr defaultSize="0" autoLine="0" autoPict="0">
                <anchor moveWithCells="1">
                  <from>
                    <xdr:col>11</xdr:col>
                    <xdr:colOff>0</xdr:colOff>
                    <xdr:row>67</xdr:row>
                    <xdr:rowOff>9525</xdr:rowOff>
                  </from>
                  <to>
                    <xdr:col>12</xdr:col>
                    <xdr:colOff>28575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Drop Down 21">
              <controlPr defaultSize="0" autoLine="0" autoPict="0">
                <anchor mov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11</xdr:col>
                    <xdr:colOff>1019175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Drop Down 22">
              <controlPr defaultSize="0" autoLine="0" autoPict="0">
                <anchor moveWithCells="1">
                  <from>
                    <xdr:col>11</xdr:col>
                    <xdr:colOff>0</xdr:colOff>
                    <xdr:row>40</xdr:row>
                    <xdr:rowOff>9525</xdr:rowOff>
                  </from>
                  <to>
                    <xdr:col>12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Drop Down 23">
              <controlPr defaultSize="0" autoLine="0" autoPict="0">
                <anchor moveWithCells="1">
                  <from>
                    <xdr:col>11</xdr:col>
                    <xdr:colOff>0</xdr:colOff>
                    <xdr:row>41</xdr:row>
                    <xdr:rowOff>9525</xdr:rowOff>
                  </from>
                  <to>
                    <xdr:col>12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Drop Down 24">
              <controlPr defaultSize="0" autoLine="0" autoPict="0">
                <anchor moveWithCells="1">
                  <from>
                    <xdr:col>11</xdr:col>
                    <xdr:colOff>0</xdr:colOff>
                    <xdr:row>43</xdr:row>
                    <xdr:rowOff>9525</xdr:rowOff>
                  </from>
                  <to>
                    <xdr:col>12</xdr:col>
                    <xdr:colOff>28575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7" name="Drop Down 25">
              <controlPr defaultSize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12</xdr:col>
                    <xdr:colOff>28575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Drop Down 26">
              <controlPr defaultSize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12</xdr:col>
                    <xdr:colOff>28575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Drop Down 27">
              <controlPr defaultSize="0" autoLine="0" autoPict="0">
                <anchor moveWithCells="1">
                  <from>
                    <xdr:col>11</xdr:col>
                    <xdr:colOff>0</xdr:colOff>
                    <xdr:row>68</xdr:row>
                    <xdr:rowOff>9525</xdr:rowOff>
                  </from>
                  <to>
                    <xdr:col>11</xdr:col>
                    <xdr:colOff>1019175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Drop Down 28">
              <controlPr defaultSize="0" autoLine="0" autoPict="0">
                <anchor moveWithCells="1">
                  <from>
                    <xdr:col>11</xdr:col>
                    <xdr:colOff>0</xdr:colOff>
                    <xdr:row>68</xdr:row>
                    <xdr:rowOff>9525</xdr:rowOff>
                  </from>
                  <to>
                    <xdr:col>12</xdr:col>
                    <xdr:colOff>28575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Drop Down 29">
              <controlPr defaultSize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12</xdr:col>
                    <xdr:colOff>28575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Drop Down 30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9525</xdr:rowOff>
                  </from>
                  <to>
                    <xdr:col>12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Drop Down 31">
              <controlPr defaultSize="0" autoLine="0" autoPict="0">
                <anchor moveWithCells="1">
                  <from>
                    <xdr:col>11</xdr:col>
                    <xdr:colOff>0</xdr:colOff>
                    <xdr:row>42</xdr:row>
                    <xdr:rowOff>9525</xdr:rowOff>
                  </from>
                  <to>
                    <xdr:col>12</xdr:col>
                    <xdr:colOff>28575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Drop Down 32">
              <controlPr defaultSize="0" autoLine="0" autoPict="0">
                <anchor moveWithCells="1">
                  <from>
                    <xdr:col>11</xdr:col>
                    <xdr:colOff>0</xdr:colOff>
                    <xdr:row>53</xdr:row>
                    <xdr:rowOff>9525</xdr:rowOff>
                  </from>
                  <to>
                    <xdr:col>12</xdr:col>
                    <xdr:colOff>28575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5" name="Drop Down 33">
              <controlPr defaultSize="0" autoLine="0" autoPict="0">
                <anchor moveWithCells="1">
                  <from>
                    <xdr:col>11</xdr:col>
                    <xdr:colOff>0</xdr:colOff>
                    <xdr:row>52</xdr:row>
                    <xdr:rowOff>9525</xdr:rowOff>
                  </from>
                  <to>
                    <xdr:col>12</xdr:col>
                    <xdr:colOff>28575</xdr:colOff>
                    <xdr:row>53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111"/>
  <sheetViews>
    <sheetView tabSelected="1" workbookViewId="0">
      <selection activeCell="F5" sqref="F5:G5"/>
    </sheetView>
  </sheetViews>
  <sheetFormatPr defaultColWidth="11.5" defaultRowHeight="12.75" x14ac:dyDescent="0.2"/>
  <cols>
    <col min="1" max="1" width="2.625" style="12" customWidth="1"/>
    <col min="2" max="2" width="3" style="12" customWidth="1"/>
    <col min="3" max="3" width="3.375" style="12" customWidth="1"/>
    <col min="4" max="4" width="2.875" style="12" customWidth="1"/>
    <col min="5" max="6" width="11.5" style="12" customWidth="1"/>
    <col min="7" max="7" width="10.5" style="12" customWidth="1"/>
    <col min="8" max="8" width="18.625" style="12" customWidth="1"/>
    <col min="9" max="9" width="8.375" style="12" customWidth="1"/>
    <col min="10" max="10" width="14.875" style="12" customWidth="1"/>
    <col min="11" max="11" width="15.375" style="12" customWidth="1"/>
    <col min="12" max="12" width="23.625" style="12" customWidth="1"/>
    <col min="13" max="13" width="10.125" style="12" customWidth="1"/>
    <col min="14" max="14" width="16.875" style="11" customWidth="1"/>
    <col min="15" max="15" width="12.5" style="11" customWidth="1"/>
    <col min="16" max="16" width="12" style="11" customWidth="1"/>
    <col min="17" max="17" width="13.375" style="11" customWidth="1"/>
    <col min="18" max="18" width="26.5" style="12" bestFit="1" customWidth="1"/>
    <col min="19" max="19" width="15.5" style="11" customWidth="1"/>
    <col min="20" max="16384" width="11.5" style="12"/>
  </cols>
  <sheetData>
    <row r="1" spans="1:19" s="2" customFormat="1" ht="15" x14ac:dyDescent="0.25">
      <c r="A1" s="100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62"/>
      <c r="N1" s="1"/>
      <c r="O1" s="1"/>
      <c r="P1" s="1"/>
      <c r="Q1" s="1"/>
      <c r="S1" s="1"/>
    </row>
    <row r="2" spans="1:19" s="2" customFormat="1" ht="13.5" customHeight="1" x14ac:dyDescent="0.25">
      <c r="N2" s="1"/>
      <c r="O2" s="1"/>
      <c r="P2" s="1"/>
      <c r="Q2" s="1"/>
      <c r="S2" s="1"/>
    </row>
    <row r="3" spans="1:19" s="2" customFormat="1" ht="13.5" customHeight="1" x14ac:dyDescent="0.25">
      <c r="A3" s="3" t="s">
        <v>0</v>
      </c>
      <c r="B3" s="4"/>
      <c r="C3" s="103" t="str">
        <f>Team!C3</f>
        <v>Fall 2018</v>
      </c>
      <c r="D3" s="104"/>
      <c r="E3" s="105"/>
      <c r="F3" s="4" t="s">
        <v>1</v>
      </c>
      <c r="G3" s="61">
        <f>Team!G3</f>
        <v>43434</v>
      </c>
      <c r="H3" s="6" t="s">
        <v>2</v>
      </c>
      <c r="I3" s="4"/>
      <c r="J3" s="60" t="str">
        <f>Team!J3</f>
        <v>Christie</v>
      </c>
      <c r="K3" s="7"/>
      <c r="L3" s="5"/>
      <c r="N3" s="1"/>
      <c r="O3" s="1"/>
      <c r="P3" s="1"/>
      <c r="Q3" s="1"/>
      <c r="S3" s="1"/>
    </row>
    <row r="4" spans="1:19" s="2" customFormat="1" ht="13.5" customHeight="1" thickBot="1" x14ac:dyDescent="0.3">
      <c r="N4" s="1"/>
      <c r="O4" s="1"/>
      <c r="P4" s="1"/>
      <c r="Q4" s="1"/>
      <c r="S4" s="1"/>
    </row>
    <row r="5" spans="1:19" s="2" customFormat="1" ht="13.5" customHeight="1" thickBot="1" x14ac:dyDescent="0.25">
      <c r="A5" s="106" t="s">
        <v>90</v>
      </c>
      <c r="B5" s="107"/>
      <c r="C5" s="107"/>
      <c r="D5" s="107"/>
      <c r="E5" s="113"/>
      <c r="F5" s="110" t="str">
        <f>'Team Member Names'!C2</f>
        <v>Welldone</v>
      </c>
      <c r="G5" s="111"/>
      <c r="H5" s="112"/>
      <c r="I5" s="112"/>
      <c r="J5" s="70"/>
      <c r="K5" s="70"/>
      <c r="L5" s="65"/>
      <c r="N5" s="1"/>
      <c r="O5" s="1"/>
      <c r="P5" s="1"/>
      <c r="Q5" s="1"/>
      <c r="S5" s="1"/>
    </row>
    <row r="6" spans="1:19" s="2" customForma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N6" s="1"/>
      <c r="O6" s="1"/>
      <c r="P6" s="1"/>
      <c r="Q6" s="1"/>
      <c r="S6" s="1"/>
    </row>
    <row r="7" spans="1:19" s="2" customFormat="1" x14ac:dyDescent="0.25">
      <c r="A7" s="3" t="s">
        <v>4</v>
      </c>
      <c r="B7" s="4"/>
      <c r="C7" s="4"/>
      <c r="D7" s="4"/>
      <c r="E7" s="99" t="str">
        <f>Team!E7</f>
        <v>Development of an Awesome Medical Device</v>
      </c>
      <c r="F7" s="99"/>
      <c r="G7" s="4"/>
      <c r="H7" s="4"/>
      <c r="I7" s="4"/>
      <c r="J7" s="4"/>
      <c r="K7" s="4"/>
      <c r="L7" s="5"/>
      <c r="N7" s="1"/>
      <c r="O7" s="1"/>
      <c r="P7" s="1"/>
      <c r="Q7" s="1"/>
      <c r="S7" s="1"/>
    </row>
    <row r="8" spans="1:19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1"/>
      <c r="Q8" s="1"/>
    </row>
    <row r="10" spans="1:19" x14ac:dyDescent="0.2">
      <c r="B10" s="13" t="s">
        <v>5</v>
      </c>
      <c r="K10" s="11"/>
      <c r="L10" s="11"/>
      <c r="M10" s="14"/>
    </row>
    <row r="11" spans="1:19" x14ac:dyDescent="0.2">
      <c r="B11" s="12" t="s">
        <v>6</v>
      </c>
      <c r="C11" s="12" t="s">
        <v>7</v>
      </c>
      <c r="F11" s="97" t="s">
        <v>8</v>
      </c>
      <c r="G11" s="97"/>
      <c r="H11" s="97"/>
      <c r="I11" s="97"/>
      <c r="J11" s="97"/>
      <c r="K11" s="97"/>
      <c r="L11" s="97"/>
      <c r="M11" s="97"/>
      <c r="Q11" s="12"/>
      <c r="R11" s="11"/>
      <c r="S11" s="12"/>
    </row>
    <row r="12" spans="1:19" x14ac:dyDescent="0.2">
      <c r="B12" s="12" t="s">
        <v>9</v>
      </c>
      <c r="C12" s="12" t="s">
        <v>10</v>
      </c>
      <c r="F12" s="97" t="s">
        <v>11</v>
      </c>
      <c r="G12" s="97"/>
      <c r="H12" s="97"/>
      <c r="I12" s="97"/>
      <c r="J12" s="97"/>
      <c r="K12" s="97"/>
      <c r="L12" s="97"/>
      <c r="M12" s="97"/>
      <c r="Q12" s="12"/>
      <c r="R12" s="11"/>
      <c r="S12" s="12"/>
    </row>
    <row r="13" spans="1:19" x14ac:dyDescent="0.2">
      <c r="B13" s="12" t="s">
        <v>12</v>
      </c>
      <c r="C13" s="12" t="s">
        <v>13</v>
      </c>
      <c r="F13" s="97" t="s">
        <v>14</v>
      </c>
      <c r="G13" s="97"/>
      <c r="H13" s="97"/>
      <c r="I13" s="97"/>
      <c r="J13" s="97"/>
      <c r="K13" s="97"/>
      <c r="L13" s="97"/>
      <c r="M13" s="97"/>
      <c r="N13" s="97"/>
      <c r="O13" s="97"/>
      <c r="Q13" s="12"/>
      <c r="R13" s="11"/>
      <c r="S13" s="12"/>
    </row>
    <row r="14" spans="1:19" x14ac:dyDescent="0.2">
      <c r="B14" s="12" t="s">
        <v>15</v>
      </c>
      <c r="C14" s="12" t="s">
        <v>16</v>
      </c>
      <c r="F14" s="97" t="s">
        <v>17</v>
      </c>
      <c r="G14" s="97"/>
      <c r="H14" s="97"/>
      <c r="I14" s="97"/>
      <c r="J14" s="97"/>
      <c r="K14" s="97"/>
      <c r="L14" s="97"/>
      <c r="M14" s="97"/>
      <c r="N14" s="97"/>
      <c r="Q14" s="12"/>
      <c r="R14" s="11"/>
      <c r="S14" s="12"/>
    </row>
    <row r="15" spans="1:19" x14ac:dyDescent="0.2">
      <c r="B15" s="12" t="s">
        <v>18</v>
      </c>
      <c r="C15" s="12" t="s">
        <v>19</v>
      </c>
      <c r="F15" s="97" t="s">
        <v>20</v>
      </c>
      <c r="G15" s="97"/>
      <c r="H15" s="97"/>
      <c r="I15" s="97"/>
      <c r="J15" s="97"/>
      <c r="K15" s="97"/>
      <c r="L15" s="97"/>
      <c r="M15" s="11"/>
      <c r="Q15" s="12"/>
      <c r="R15" s="11"/>
      <c r="S15" s="12"/>
    </row>
    <row r="16" spans="1:19" x14ac:dyDescent="0.2">
      <c r="K16" s="11"/>
      <c r="L16" s="11"/>
      <c r="M16" s="14"/>
    </row>
    <row r="17" spans="1:20" ht="18" customHeight="1" thickBot="1" x14ac:dyDescent="0.25">
      <c r="I17" s="15"/>
      <c r="J17" s="16" t="s">
        <v>21</v>
      </c>
      <c r="K17" s="16" t="s">
        <v>22</v>
      </c>
      <c r="L17" s="16" t="s">
        <v>23</v>
      </c>
    </row>
    <row r="18" spans="1:20" ht="18" customHeight="1" thickBot="1" x14ac:dyDescent="0.25">
      <c r="I18" s="15" t="s">
        <v>24</v>
      </c>
      <c r="J18" s="71">
        <f>J29+J39+J49</f>
        <v>345</v>
      </c>
      <c r="K18" s="17">
        <f>K29+K39+K49</f>
        <v>345</v>
      </c>
      <c r="L18" s="19">
        <f>K18/J18</f>
        <v>1</v>
      </c>
    </row>
    <row r="19" spans="1:20" ht="29.25" customHeight="1" thickBo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O19" s="95" t="s">
        <v>27</v>
      </c>
      <c r="P19" s="96"/>
      <c r="R19" s="108" t="s">
        <v>28</v>
      </c>
      <c r="S19" s="109"/>
    </row>
    <row r="20" spans="1:20" ht="35.25" customHeight="1" thickBot="1" x14ac:dyDescent="0.25">
      <c r="A20" s="11" t="s">
        <v>29</v>
      </c>
      <c r="B20" s="20" t="s">
        <v>91</v>
      </c>
      <c r="L20" s="21" t="s">
        <v>23</v>
      </c>
      <c r="M20" s="22" t="s">
        <v>31</v>
      </c>
      <c r="N20" s="23" t="s">
        <v>32</v>
      </c>
      <c r="O20" s="24" t="s">
        <v>33</v>
      </c>
      <c r="P20" s="25" t="s">
        <v>34</v>
      </c>
      <c r="Q20" s="23" t="s">
        <v>35</v>
      </c>
      <c r="R20" s="26" t="s">
        <v>23</v>
      </c>
      <c r="S20" s="27" t="s">
        <v>36</v>
      </c>
    </row>
    <row r="21" spans="1:20" ht="18" customHeight="1" thickBot="1" x14ac:dyDescent="0.3">
      <c r="C21" s="28">
        <v>1</v>
      </c>
      <c r="D21" s="29" t="s">
        <v>92</v>
      </c>
      <c r="E21" s="30"/>
      <c r="F21" s="30"/>
      <c r="G21" s="30"/>
      <c r="H21" s="30"/>
      <c r="I21" s="30"/>
      <c r="J21" s="30"/>
      <c r="K21" s="30"/>
      <c r="L21" s="30"/>
      <c r="M21" s="31">
        <v>5</v>
      </c>
      <c r="N21" s="32" t="s">
        <v>122</v>
      </c>
      <c r="O21" s="33">
        <f t="shared" ref="O21:O26" si="0">P21*M21</f>
        <v>25</v>
      </c>
      <c r="P21" s="33">
        <f t="shared" ref="P21:P26" si="1">Q21-1</f>
        <v>5</v>
      </c>
      <c r="Q21" s="34">
        <v>6</v>
      </c>
      <c r="R21" s="35" t="s">
        <v>38</v>
      </c>
      <c r="S21" s="36" t="s">
        <v>36</v>
      </c>
    </row>
    <row r="22" spans="1:20" ht="18" customHeight="1" thickBot="1" x14ac:dyDescent="0.25">
      <c r="C22" s="11">
        <v>2</v>
      </c>
      <c r="D22" s="37" t="s">
        <v>93</v>
      </c>
      <c r="E22" s="30"/>
      <c r="F22" s="30"/>
      <c r="G22" s="30"/>
      <c r="H22" s="30"/>
      <c r="I22" s="30"/>
      <c r="J22" s="30"/>
      <c r="K22" s="30"/>
      <c r="L22" s="30"/>
      <c r="M22" s="31">
        <v>5</v>
      </c>
      <c r="N22" s="32" t="s">
        <v>114</v>
      </c>
      <c r="O22" s="33">
        <f t="shared" si="0"/>
        <v>25</v>
      </c>
      <c r="P22" s="33">
        <f t="shared" si="1"/>
        <v>5</v>
      </c>
      <c r="Q22" s="34">
        <v>6</v>
      </c>
      <c r="R22" s="35" t="s">
        <v>19</v>
      </c>
      <c r="S22" s="36">
        <v>1</v>
      </c>
    </row>
    <row r="23" spans="1:20" ht="18" customHeight="1" thickBot="1" x14ac:dyDescent="0.25">
      <c r="C23" s="11">
        <v>3</v>
      </c>
      <c r="D23" s="37" t="s">
        <v>94</v>
      </c>
      <c r="E23" s="30"/>
      <c r="F23" s="30"/>
      <c r="G23" s="30"/>
      <c r="H23" s="30"/>
      <c r="I23" s="30"/>
      <c r="J23" s="30"/>
      <c r="K23" s="30"/>
      <c r="L23" s="30"/>
      <c r="M23" s="31">
        <v>5</v>
      </c>
      <c r="N23" s="32" t="s">
        <v>123</v>
      </c>
      <c r="O23" s="33">
        <f t="shared" si="0"/>
        <v>25</v>
      </c>
      <c r="P23" s="33">
        <f t="shared" si="1"/>
        <v>5</v>
      </c>
      <c r="Q23" s="34">
        <v>6</v>
      </c>
      <c r="R23" s="35" t="s">
        <v>16</v>
      </c>
      <c r="S23" s="36">
        <v>2</v>
      </c>
    </row>
    <row r="24" spans="1:20" ht="18.75" customHeight="1" thickBot="1" x14ac:dyDescent="0.25">
      <c r="C24" s="11">
        <v>4</v>
      </c>
      <c r="D24" s="29" t="s">
        <v>95</v>
      </c>
      <c r="E24" s="30"/>
      <c r="F24" s="30"/>
      <c r="G24" s="30"/>
      <c r="H24" s="30"/>
      <c r="I24" s="30"/>
      <c r="J24" s="30"/>
      <c r="K24" s="30"/>
      <c r="L24" s="30"/>
      <c r="M24" s="31">
        <v>5</v>
      </c>
      <c r="N24" s="32" t="s">
        <v>12</v>
      </c>
      <c r="O24" s="33">
        <f t="shared" si="0"/>
        <v>25</v>
      </c>
      <c r="P24" s="33">
        <f t="shared" si="1"/>
        <v>5</v>
      </c>
      <c r="Q24" s="34">
        <v>6</v>
      </c>
      <c r="R24" s="35" t="s">
        <v>13</v>
      </c>
      <c r="S24" s="36">
        <v>3</v>
      </c>
    </row>
    <row r="25" spans="1:20" ht="18" customHeight="1" thickBot="1" x14ac:dyDescent="0.25">
      <c r="C25" s="11">
        <v>5</v>
      </c>
      <c r="D25" s="37" t="s">
        <v>96</v>
      </c>
      <c r="E25" s="30"/>
      <c r="F25" s="30"/>
      <c r="G25" s="30"/>
      <c r="H25" s="30"/>
      <c r="I25" s="30"/>
      <c r="J25" s="30"/>
      <c r="K25" s="30"/>
      <c r="L25" s="30"/>
      <c r="M25" s="31">
        <v>5</v>
      </c>
      <c r="N25" s="32" t="s">
        <v>9</v>
      </c>
      <c r="O25" s="33">
        <f t="shared" si="0"/>
        <v>25</v>
      </c>
      <c r="P25" s="33">
        <f t="shared" si="1"/>
        <v>5</v>
      </c>
      <c r="Q25" s="34">
        <v>6</v>
      </c>
      <c r="R25" s="35" t="s">
        <v>10</v>
      </c>
      <c r="S25" s="36">
        <v>4</v>
      </c>
    </row>
    <row r="26" spans="1:20" ht="18" customHeight="1" thickBot="1" x14ac:dyDescent="0.25">
      <c r="C26" s="11">
        <v>6</v>
      </c>
      <c r="D26" s="37" t="s">
        <v>97</v>
      </c>
      <c r="E26" s="30"/>
      <c r="F26" s="30"/>
      <c r="G26" s="30"/>
      <c r="H26" s="30"/>
      <c r="I26" s="30"/>
      <c r="J26" s="30"/>
      <c r="K26" s="30"/>
      <c r="L26" s="30"/>
      <c r="M26" s="31">
        <v>5</v>
      </c>
      <c r="N26" s="32" t="s">
        <v>9</v>
      </c>
      <c r="O26" s="33">
        <f t="shared" si="0"/>
        <v>25</v>
      </c>
      <c r="P26" s="33">
        <f t="shared" si="1"/>
        <v>5</v>
      </c>
      <c r="Q26" s="34">
        <v>6</v>
      </c>
      <c r="R26" s="35" t="s">
        <v>7</v>
      </c>
      <c r="S26" s="36">
        <v>5</v>
      </c>
    </row>
    <row r="27" spans="1:20" ht="18" customHeight="1" x14ac:dyDescent="0.2">
      <c r="C27" s="11"/>
      <c r="M27" s="11"/>
      <c r="O27" s="38"/>
      <c r="P27" s="38"/>
    </row>
    <row r="28" spans="1:20" ht="25.5" customHeight="1" thickBot="1" x14ac:dyDescent="0.3">
      <c r="C28" s="11"/>
      <c r="J28" s="16" t="s">
        <v>21</v>
      </c>
      <c r="K28" s="16" t="s">
        <v>22</v>
      </c>
      <c r="L28" s="16" t="s">
        <v>23</v>
      </c>
      <c r="O28" s="38"/>
      <c r="P28" s="38"/>
      <c r="S28"/>
      <c r="T28"/>
    </row>
    <row r="29" spans="1:20" ht="16.5" thickBot="1" x14ac:dyDescent="0.3">
      <c r="C29" s="11"/>
      <c r="I29" s="15" t="s">
        <v>98</v>
      </c>
      <c r="J29" s="42">
        <f>SUM(M21:M26)*5</f>
        <v>150</v>
      </c>
      <c r="K29" s="43">
        <f>SUM(O21:O26)</f>
        <v>150</v>
      </c>
      <c r="L29" s="19">
        <f>K29/J29</f>
        <v>1</v>
      </c>
      <c r="O29" s="38"/>
      <c r="P29" s="38"/>
      <c r="S29"/>
      <c r="T29"/>
    </row>
    <row r="30" spans="1:20" ht="18" customHeight="1" thickBot="1" x14ac:dyDescent="0.3">
      <c r="O30" s="95" t="s">
        <v>27</v>
      </c>
      <c r="P30" s="96"/>
      <c r="S30"/>
      <c r="T30"/>
    </row>
    <row r="31" spans="1:20" ht="15" customHeight="1" thickBot="1" x14ac:dyDescent="0.3">
      <c r="A31" s="11" t="s">
        <v>42</v>
      </c>
      <c r="B31" s="20" t="s">
        <v>99</v>
      </c>
      <c r="F31" s="30"/>
      <c r="G31" s="30"/>
      <c r="H31" s="30"/>
      <c r="I31" s="30"/>
      <c r="J31" s="30"/>
      <c r="K31" s="30"/>
      <c r="L31" s="21" t="s">
        <v>23</v>
      </c>
      <c r="M31" s="21" t="s">
        <v>31</v>
      </c>
      <c r="N31" s="23" t="s">
        <v>32</v>
      </c>
      <c r="O31" s="24" t="s">
        <v>33</v>
      </c>
      <c r="P31" s="25" t="s">
        <v>34</v>
      </c>
      <c r="Q31" s="23" t="s">
        <v>35</v>
      </c>
      <c r="S31"/>
      <c r="T31"/>
    </row>
    <row r="32" spans="1:20" ht="15.75" customHeight="1" thickBot="1" x14ac:dyDescent="0.3">
      <c r="C32" s="11">
        <v>7</v>
      </c>
      <c r="D32" s="37" t="s">
        <v>100</v>
      </c>
      <c r="E32" s="30"/>
      <c r="F32" s="30"/>
      <c r="G32" s="30"/>
      <c r="H32" s="30"/>
      <c r="I32" s="30"/>
      <c r="J32" s="30"/>
      <c r="K32" s="30"/>
      <c r="L32" s="30"/>
      <c r="M32" s="31">
        <v>5</v>
      </c>
      <c r="N32" s="32" t="s">
        <v>6</v>
      </c>
      <c r="O32" s="33">
        <f>P32*M32</f>
        <v>25</v>
      </c>
      <c r="P32" s="33">
        <f>Q32-1</f>
        <v>5</v>
      </c>
      <c r="Q32" s="34">
        <v>6</v>
      </c>
      <c r="S32"/>
      <c r="T32"/>
    </row>
    <row r="33" spans="1:20" ht="16.5" customHeight="1" thickBot="1" x14ac:dyDescent="0.3">
      <c r="C33" s="11">
        <v>8</v>
      </c>
      <c r="D33" s="37" t="s">
        <v>101</v>
      </c>
      <c r="E33" s="30"/>
      <c r="F33" s="30"/>
      <c r="G33" s="30"/>
      <c r="H33" s="30"/>
      <c r="I33" s="30"/>
      <c r="J33" s="30"/>
      <c r="K33" s="30"/>
      <c r="L33" s="30"/>
      <c r="M33" s="31">
        <v>5</v>
      </c>
      <c r="N33" s="32" t="s">
        <v>18</v>
      </c>
      <c r="O33" s="33">
        <f>P33*M33</f>
        <v>25</v>
      </c>
      <c r="P33" s="33">
        <f>Q33-1</f>
        <v>5</v>
      </c>
      <c r="Q33" s="34">
        <v>6</v>
      </c>
      <c r="S33"/>
      <c r="T33"/>
    </row>
    <row r="34" spans="1:20" ht="18" customHeight="1" thickBot="1" x14ac:dyDescent="0.3">
      <c r="C34" s="11">
        <v>9</v>
      </c>
      <c r="D34" s="37" t="s">
        <v>113</v>
      </c>
      <c r="E34" s="30"/>
      <c r="F34" s="30"/>
      <c r="G34" s="30"/>
      <c r="H34" s="30"/>
      <c r="I34" s="30"/>
      <c r="J34" s="30"/>
      <c r="K34" s="30"/>
      <c r="L34" s="30"/>
      <c r="M34" s="31">
        <v>5</v>
      </c>
      <c r="N34" s="32" t="s">
        <v>120</v>
      </c>
      <c r="O34" s="33">
        <f>P34*M34</f>
        <v>25</v>
      </c>
      <c r="P34" s="33">
        <f>Q34-1</f>
        <v>5</v>
      </c>
      <c r="Q34" s="34">
        <v>6</v>
      </c>
      <c r="S34"/>
      <c r="T34"/>
    </row>
    <row r="35" spans="1:20" ht="18" customHeight="1" thickBot="1" x14ac:dyDescent="0.3">
      <c r="C35" s="11">
        <v>10</v>
      </c>
      <c r="D35" s="29" t="s">
        <v>102</v>
      </c>
      <c r="E35" s="30"/>
      <c r="F35" s="30"/>
      <c r="G35" s="30"/>
      <c r="H35" s="30"/>
      <c r="I35" s="30"/>
      <c r="J35" s="30"/>
      <c r="K35" s="30"/>
      <c r="L35" s="30"/>
      <c r="M35" s="31">
        <v>5</v>
      </c>
      <c r="N35" s="32" t="s">
        <v>12</v>
      </c>
      <c r="O35" s="33">
        <f>P35*M35</f>
        <v>25</v>
      </c>
      <c r="P35" s="33">
        <f>Q35-1</f>
        <v>5</v>
      </c>
      <c r="Q35" s="34">
        <v>6</v>
      </c>
      <c r="S35"/>
      <c r="T35"/>
    </row>
    <row r="36" spans="1:20" ht="18" customHeight="1" thickBot="1" x14ac:dyDescent="0.3">
      <c r="C36" s="11">
        <v>11</v>
      </c>
      <c r="D36" s="29" t="s">
        <v>103</v>
      </c>
      <c r="E36" s="30"/>
      <c r="F36" s="30"/>
      <c r="G36" s="30"/>
      <c r="H36" s="30"/>
      <c r="I36" s="30"/>
      <c r="J36" s="30"/>
      <c r="K36" s="30"/>
      <c r="L36" s="64"/>
      <c r="M36" s="31">
        <v>5</v>
      </c>
      <c r="N36" s="32" t="s">
        <v>118</v>
      </c>
      <c r="O36" s="33">
        <f>P36*M36</f>
        <v>25</v>
      </c>
      <c r="P36" s="33">
        <f>Q36-1</f>
        <v>5</v>
      </c>
      <c r="Q36" s="34">
        <v>6</v>
      </c>
      <c r="S36"/>
      <c r="T36"/>
    </row>
    <row r="37" spans="1:20" ht="18" customHeight="1" x14ac:dyDescent="0.25">
      <c r="D37" s="11"/>
      <c r="L37" s="64"/>
      <c r="O37" s="38"/>
      <c r="P37" s="38"/>
      <c r="S37"/>
      <c r="T37"/>
    </row>
    <row r="38" spans="1:20" ht="18" customHeight="1" thickBot="1" x14ac:dyDescent="0.25">
      <c r="I38" s="44"/>
      <c r="J38" s="45" t="s">
        <v>21</v>
      </c>
      <c r="K38" s="16" t="s">
        <v>22</v>
      </c>
      <c r="L38" s="16" t="s">
        <v>23</v>
      </c>
      <c r="O38" s="38"/>
      <c r="T38" s="11"/>
    </row>
    <row r="39" spans="1:20" ht="18" customHeight="1" x14ac:dyDescent="0.2">
      <c r="I39" s="15" t="s">
        <v>104</v>
      </c>
      <c r="J39" s="42">
        <f>SUM(M32:M36)*5</f>
        <v>125</v>
      </c>
      <c r="K39" s="43">
        <f>SUM(O32:O36)</f>
        <v>125</v>
      </c>
      <c r="L39" s="19">
        <f>K39/J39</f>
        <v>1</v>
      </c>
      <c r="T39" s="11"/>
    </row>
    <row r="40" spans="1:20" ht="18" customHeight="1" thickBot="1" x14ac:dyDescent="0.25">
      <c r="M40" s="11"/>
      <c r="T40" s="11"/>
    </row>
    <row r="41" spans="1:20" ht="25.5" customHeight="1" thickBot="1" x14ac:dyDescent="0.25">
      <c r="A41" s="11" t="s">
        <v>79</v>
      </c>
      <c r="B41" s="20" t="s">
        <v>80</v>
      </c>
      <c r="O41" s="95" t="s">
        <v>27</v>
      </c>
      <c r="P41" s="96"/>
      <c r="T41" s="11"/>
    </row>
    <row r="42" spans="1:20" ht="29.25" customHeight="1" thickBot="1" x14ac:dyDescent="0.25">
      <c r="B42" s="11" t="s">
        <v>44</v>
      </c>
      <c r="C42" s="39" t="s">
        <v>45</v>
      </c>
      <c r="D42" s="30"/>
      <c r="E42" s="30"/>
      <c r="F42" s="30"/>
      <c r="G42" s="30"/>
      <c r="H42" s="30"/>
      <c r="I42" s="30"/>
      <c r="J42" s="30"/>
      <c r="K42" s="30"/>
      <c r="L42" s="21" t="s">
        <v>23</v>
      </c>
      <c r="M42" s="21" t="s">
        <v>31</v>
      </c>
      <c r="N42" s="40" t="s">
        <v>32</v>
      </c>
      <c r="O42" s="46" t="s">
        <v>33</v>
      </c>
      <c r="P42" s="46" t="s">
        <v>34</v>
      </c>
      <c r="Q42" s="23" t="s">
        <v>35</v>
      </c>
    </row>
    <row r="43" spans="1:20" ht="18" customHeight="1" thickBot="1" x14ac:dyDescent="0.25">
      <c r="C43" s="11">
        <v>12</v>
      </c>
      <c r="D43" s="37" t="s">
        <v>83</v>
      </c>
      <c r="E43" s="30"/>
      <c r="F43" s="30"/>
      <c r="G43" s="30"/>
      <c r="H43" s="30"/>
      <c r="I43" s="30"/>
      <c r="J43" s="30"/>
      <c r="K43" s="30"/>
      <c r="L43" s="30"/>
      <c r="M43" s="31">
        <v>4</v>
      </c>
      <c r="N43" s="32" t="s">
        <v>121</v>
      </c>
      <c r="O43" s="33">
        <f>P43*M43</f>
        <v>20</v>
      </c>
      <c r="P43" s="33">
        <f>Q43-1</f>
        <v>5</v>
      </c>
      <c r="Q43" s="34">
        <v>6</v>
      </c>
    </row>
    <row r="44" spans="1:20" ht="18" customHeight="1" thickBot="1" x14ac:dyDescent="0.25">
      <c r="C44" s="11">
        <v>13</v>
      </c>
      <c r="D44" s="37" t="s">
        <v>105</v>
      </c>
      <c r="E44" s="30"/>
      <c r="F44" s="30"/>
      <c r="G44" s="30"/>
      <c r="H44" s="30"/>
      <c r="I44" s="30"/>
      <c r="J44" s="30"/>
      <c r="K44" s="30"/>
      <c r="L44" s="30"/>
      <c r="M44" s="31">
        <v>3</v>
      </c>
      <c r="N44" s="32" t="s">
        <v>12</v>
      </c>
      <c r="O44" s="33">
        <f>P44*M44</f>
        <v>15</v>
      </c>
      <c r="P44" s="33">
        <f>Q44-1</f>
        <v>5</v>
      </c>
      <c r="Q44" s="34">
        <v>6</v>
      </c>
      <c r="T44" s="11"/>
    </row>
    <row r="45" spans="1:20" ht="18" customHeight="1" thickBot="1" x14ac:dyDescent="0.25">
      <c r="C45" s="11">
        <v>14</v>
      </c>
      <c r="D45" s="37" t="s">
        <v>106</v>
      </c>
      <c r="E45" s="30"/>
      <c r="F45" s="30"/>
      <c r="G45" s="30"/>
      <c r="H45" s="30"/>
      <c r="I45" s="30"/>
      <c r="J45" s="30"/>
      <c r="K45" s="30"/>
      <c r="L45" s="30"/>
      <c r="M45" s="31">
        <v>2</v>
      </c>
      <c r="N45" s="32" t="s">
        <v>12</v>
      </c>
      <c r="O45" s="33">
        <f>P45*M45</f>
        <v>10</v>
      </c>
      <c r="P45" s="33">
        <f>Q45-1</f>
        <v>5</v>
      </c>
      <c r="Q45" s="34">
        <v>6</v>
      </c>
    </row>
    <row r="46" spans="1:20" ht="18" customHeight="1" thickBot="1" x14ac:dyDescent="0.3">
      <c r="C46" s="11">
        <v>15</v>
      </c>
      <c r="D46" s="37" t="s">
        <v>107</v>
      </c>
      <c r="E46" s="30"/>
      <c r="F46" s="30"/>
      <c r="G46" s="30"/>
      <c r="H46" s="30"/>
      <c r="I46" s="30"/>
      <c r="J46" s="30"/>
      <c r="K46" s="30"/>
      <c r="L46" s="30"/>
      <c r="M46" s="31">
        <v>5</v>
      </c>
      <c r="N46" s="32" t="s">
        <v>119</v>
      </c>
      <c r="O46" s="33">
        <f>P46*M46</f>
        <v>25</v>
      </c>
      <c r="P46" s="33">
        <f>Q46-1</f>
        <v>5</v>
      </c>
      <c r="Q46" s="34">
        <v>6</v>
      </c>
      <c r="S46"/>
      <c r="T46"/>
    </row>
    <row r="47" spans="1:20" ht="15.75" x14ac:dyDescent="0.25">
      <c r="S47"/>
      <c r="T47"/>
    </row>
    <row r="48" spans="1:20" ht="16.5" thickBot="1" x14ac:dyDescent="0.3">
      <c r="I48" s="44"/>
      <c r="J48" s="45" t="s">
        <v>21</v>
      </c>
      <c r="K48" s="16" t="s">
        <v>22</v>
      </c>
      <c r="L48" s="16" t="s">
        <v>23</v>
      </c>
      <c r="S48"/>
      <c r="T48"/>
    </row>
    <row r="49" spans="2:20" ht="18" customHeight="1" x14ac:dyDescent="0.25">
      <c r="I49" s="15" t="s">
        <v>85</v>
      </c>
      <c r="J49" s="42">
        <f>SUM(M43:M46)*5</f>
        <v>70</v>
      </c>
      <c r="K49" s="43">
        <f>SUM(O43:O46)</f>
        <v>70</v>
      </c>
      <c r="L49" s="19">
        <f>K49/J49</f>
        <v>1</v>
      </c>
      <c r="S49"/>
      <c r="T49"/>
    </row>
    <row r="50" spans="2:20" ht="18" customHeight="1" x14ac:dyDescent="0.2">
      <c r="K50" s="11"/>
      <c r="L50" s="11"/>
      <c r="M50" s="14"/>
      <c r="T50" s="11"/>
    </row>
    <row r="51" spans="2:20" ht="21" customHeight="1" x14ac:dyDescent="0.2">
      <c r="B51" s="13" t="s">
        <v>86</v>
      </c>
      <c r="C51" s="47"/>
      <c r="D51" s="47"/>
      <c r="E51" s="47"/>
      <c r="F51" s="47"/>
      <c r="G51" s="47"/>
      <c r="H51" s="47"/>
      <c r="J51" s="47"/>
      <c r="K51" s="48"/>
      <c r="L51" s="48"/>
      <c r="M51" s="49"/>
      <c r="T51" s="11"/>
    </row>
    <row r="52" spans="2:20" ht="18.75" customHeight="1" x14ac:dyDescent="0.2">
      <c r="B52" s="10"/>
      <c r="C52" s="10"/>
      <c r="D52" s="10"/>
      <c r="E52" s="10"/>
      <c r="F52" s="10"/>
      <c r="G52" s="10"/>
      <c r="H52" s="10"/>
      <c r="I52" s="10"/>
      <c r="J52" s="10"/>
      <c r="K52" s="50"/>
      <c r="L52" s="50"/>
      <c r="M52" s="51"/>
    </row>
    <row r="53" spans="2:20" ht="18.75" customHeight="1" x14ac:dyDescent="0.2">
      <c r="B53" s="10"/>
      <c r="C53" s="10"/>
      <c r="D53" s="10"/>
      <c r="E53" s="10"/>
      <c r="F53" s="10"/>
      <c r="G53" s="10"/>
      <c r="H53" s="10"/>
      <c r="I53" s="10"/>
      <c r="J53" s="10"/>
      <c r="K53" s="50"/>
      <c r="L53" s="50"/>
      <c r="M53" s="51"/>
    </row>
    <row r="54" spans="2:20" ht="18.75" customHeight="1" x14ac:dyDescent="0.2">
      <c r="B54" s="10"/>
      <c r="C54" s="10"/>
      <c r="D54" s="10"/>
      <c r="E54" s="10"/>
      <c r="F54" s="10"/>
      <c r="G54" s="10"/>
      <c r="H54" s="10"/>
      <c r="I54" s="10"/>
      <c r="J54" s="10"/>
      <c r="K54" s="50"/>
      <c r="L54" s="50"/>
      <c r="M54" s="51"/>
    </row>
    <row r="55" spans="2:20" ht="18" customHeight="1" x14ac:dyDescent="0.2">
      <c r="B55" s="10"/>
      <c r="C55" s="10"/>
      <c r="D55" s="10"/>
      <c r="E55" s="10"/>
      <c r="F55" s="10"/>
      <c r="G55" s="10"/>
      <c r="H55" s="10"/>
      <c r="I55" s="10"/>
      <c r="J55" s="10"/>
      <c r="K55" s="50"/>
      <c r="L55" s="50"/>
      <c r="M55" s="51"/>
    </row>
    <row r="56" spans="2:20" ht="18" customHeight="1" x14ac:dyDescent="0.2">
      <c r="K56" s="11"/>
      <c r="L56" s="11"/>
      <c r="M56" s="14"/>
    </row>
    <row r="57" spans="2:20" ht="13.5" thickBot="1" x14ac:dyDescent="0.25">
      <c r="N57" s="12"/>
      <c r="O57" s="12"/>
      <c r="P57" s="12"/>
      <c r="Q57" s="12"/>
      <c r="S57" s="12"/>
    </row>
    <row r="58" spans="2:20" ht="14.1" customHeight="1" thickTop="1" x14ac:dyDescent="0.2">
      <c r="F58" s="114" t="s">
        <v>87</v>
      </c>
      <c r="G58" s="116" t="s">
        <v>88</v>
      </c>
      <c r="H58" s="118" t="s">
        <v>46</v>
      </c>
      <c r="I58" s="116" t="s">
        <v>89</v>
      </c>
      <c r="N58" s="12"/>
      <c r="O58" s="12"/>
      <c r="P58" s="12"/>
      <c r="Q58" s="12"/>
      <c r="S58" s="12"/>
    </row>
    <row r="59" spans="2:20" ht="17.100000000000001" customHeight="1" thickBot="1" x14ac:dyDescent="0.25">
      <c r="F59" s="115"/>
      <c r="G59" s="117"/>
      <c r="H59" s="119"/>
      <c r="I59" s="117"/>
      <c r="N59" s="12"/>
      <c r="O59" s="12"/>
      <c r="P59" s="12"/>
      <c r="Q59" s="12"/>
      <c r="S59" s="12"/>
    </row>
    <row r="60" spans="2:20" ht="14.1" customHeight="1" x14ac:dyDescent="0.2">
      <c r="F60" s="52" t="s">
        <v>6</v>
      </c>
      <c r="G60" s="67">
        <f t="shared" ref="G60:G66" si="2">H60/I60</f>
        <v>1</v>
      </c>
      <c r="H60" s="53">
        <f>SUM(O21,O32,O34)</f>
        <v>75</v>
      </c>
      <c r="I60" s="53">
        <f>5*SUM(M21,M32,M34)</f>
        <v>75</v>
      </c>
      <c r="N60" s="12"/>
      <c r="O60" s="12"/>
      <c r="P60" s="12"/>
      <c r="Q60" s="12"/>
      <c r="S60" s="12"/>
    </row>
    <row r="61" spans="2:20" x14ac:dyDescent="0.2">
      <c r="F61" s="54" t="s">
        <v>9</v>
      </c>
      <c r="G61" s="67">
        <f t="shared" si="2"/>
        <v>1</v>
      </c>
      <c r="H61" s="55">
        <f>SUM(O21,O25,O26,O34)</f>
        <v>100</v>
      </c>
      <c r="I61" s="55">
        <f>5*SUM(M21,M25,M26,M34)</f>
        <v>100</v>
      </c>
      <c r="N61" s="12"/>
      <c r="O61" s="12"/>
      <c r="P61" s="12"/>
      <c r="Q61" s="12"/>
      <c r="S61" s="12"/>
    </row>
    <row r="62" spans="2:20" x14ac:dyDescent="0.2">
      <c r="F62" s="54" t="s">
        <v>12</v>
      </c>
      <c r="G62" s="67">
        <f t="shared" si="2"/>
        <v>1</v>
      </c>
      <c r="H62" s="55">
        <f>SUM(O24,O35, O43,O44,O45,O46)</f>
        <v>120</v>
      </c>
      <c r="I62" s="55">
        <f>5*SUM(M24,M35, M43,M44,M45,M46)</f>
        <v>120</v>
      </c>
      <c r="N62" s="12"/>
      <c r="O62" s="12"/>
      <c r="P62" s="12"/>
      <c r="Q62" s="12"/>
      <c r="S62" s="12"/>
    </row>
    <row r="63" spans="2:20" x14ac:dyDescent="0.2">
      <c r="F63" s="54" t="s">
        <v>15</v>
      </c>
      <c r="G63" s="67">
        <f t="shared" si="2"/>
        <v>1</v>
      </c>
      <c r="H63" s="55">
        <f>SUM(O23)</f>
        <v>25</v>
      </c>
      <c r="I63" s="55">
        <f>5*SUM(M23)</f>
        <v>25</v>
      </c>
      <c r="N63" s="12"/>
      <c r="O63" s="12"/>
      <c r="P63" s="12"/>
      <c r="Q63" s="12"/>
      <c r="S63" s="12"/>
    </row>
    <row r="64" spans="2:20" x14ac:dyDescent="0.2">
      <c r="F64" s="54" t="s">
        <v>114</v>
      </c>
      <c r="G64" s="67">
        <f t="shared" si="2"/>
        <v>1</v>
      </c>
      <c r="H64" s="55">
        <f>SUM(O22,O23,O43)</f>
        <v>70</v>
      </c>
      <c r="I64" s="55">
        <f>5*SUM(M22,M23,M43)</f>
        <v>70</v>
      </c>
      <c r="N64" s="12"/>
      <c r="O64" s="12"/>
      <c r="P64" s="12"/>
      <c r="Q64" s="12"/>
      <c r="S64" s="12"/>
    </row>
    <row r="65" spans="6:19" x14ac:dyDescent="0.2">
      <c r="F65" s="54" t="s">
        <v>18</v>
      </c>
      <c r="G65" s="68">
        <f t="shared" si="2"/>
        <v>1</v>
      </c>
      <c r="H65" s="55">
        <f>SUM(O21,O33)</f>
        <v>50</v>
      </c>
      <c r="I65" s="55">
        <f>5*SUM(M21,M33)</f>
        <v>50</v>
      </c>
      <c r="N65" s="12"/>
      <c r="O65" s="12"/>
      <c r="P65" s="12"/>
      <c r="Q65" s="12"/>
      <c r="S65" s="12"/>
    </row>
    <row r="66" spans="6:19" ht="13.5" thickBot="1" x14ac:dyDescent="0.25">
      <c r="F66" s="57" t="s">
        <v>118</v>
      </c>
      <c r="G66" s="69">
        <f t="shared" si="2"/>
        <v>1</v>
      </c>
      <c r="H66" s="58">
        <f>SUM(O21,O36,O46)</f>
        <v>75</v>
      </c>
      <c r="I66" s="58">
        <f>5*SUM(M21,M36,M46)</f>
        <v>75</v>
      </c>
      <c r="N66" s="12"/>
      <c r="O66" s="12"/>
      <c r="P66" s="12"/>
      <c r="Q66" s="12"/>
      <c r="S66" s="12"/>
    </row>
    <row r="67" spans="6:19" ht="13.5" thickTop="1" x14ac:dyDescent="0.2">
      <c r="N67" s="12"/>
      <c r="O67" s="12"/>
      <c r="P67" s="12"/>
      <c r="Q67" s="12"/>
      <c r="S67" s="12"/>
    </row>
    <row r="68" spans="6:19" x14ac:dyDescent="0.2">
      <c r="N68" s="12"/>
      <c r="O68" s="12"/>
      <c r="P68" s="12"/>
      <c r="Q68" s="12"/>
      <c r="S68" s="12"/>
    </row>
    <row r="69" spans="6:19" x14ac:dyDescent="0.2">
      <c r="N69" s="12"/>
      <c r="O69" s="12"/>
      <c r="P69" s="12"/>
      <c r="Q69" s="12"/>
      <c r="S69" s="12"/>
    </row>
    <row r="70" spans="6:19" x14ac:dyDescent="0.2">
      <c r="N70" s="12"/>
      <c r="O70" s="12"/>
      <c r="P70" s="12"/>
      <c r="Q70" s="12"/>
      <c r="S70" s="12"/>
    </row>
    <row r="71" spans="6:19" x14ac:dyDescent="0.2">
      <c r="N71" s="12"/>
      <c r="O71" s="12"/>
      <c r="P71" s="12"/>
      <c r="Q71" s="12"/>
      <c r="S71" s="12"/>
    </row>
    <row r="72" spans="6:19" x14ac:dyDescent="0.2">
      <c r="N72" s="12"/>
      <c r="O72" s="12"/>
      <c r="P72" s="12"/>
      <c r="Q72" s="12"/>
      <c r="S72" s="12"/>
    </row>
    <row r="73" spans="6:19" x14ac:dyDescent="0.2">
      <c r="N73" s="12"/>
      <c r="O73" s="12"/>
      <c r="P73" s="12"/>
      <c r="Q73" s="12"/>
      <c r="S73" s="12"/>
    </row>
    <row r="74" spans="6:19" x14ac:dyDescent="0.2">
      <c r="N74" s="12"/>
      <c r="O74" s="12"/>
      <c r="P74" s="12"/>
      <c r="Q74" s="12"/>
      <c r="S74" s="12"/>
    </row>
    <row r="75" spans="6:19" x14ac:dyDescent="0.2">
      <c r="N75" s="12"/>
      <c r="O75" s="12"/>
      <c r="P75" s="12"/>
      <c r="Q75" s="12"/>
      <c r="S75" s="12"/>
    </row>
    <row r="76" spans="6:19" x14ac:dyDescent="0.2">
      <c r="N76" s="12"/>
      <c r="O76" s="12"/>
      <c r="P76" s="12"/>
      <c r="Q76" s="12"/>
      <c r="S76" s="12"/>
    </row>
    <row r="77" spans="6:19" x14ac:dyDescent="0.2">
      <c r="N77" s="12"/>
      <c r="O77" s="12"/>
      <c r="P77" s="12"/>
      <c r="Q77" s="12"/>
      <c r="S77" s="12"/>
    </row>
    <row r="78" spans="6:19" x14ac:dyDescent="0.2">
      <c r="N78" s="12"/>
      <c r="O78" s="12"/>
      <c r="P78" s="12"/>
      <c r="Q78" s="12"/>
      <c r="S78" s="12"/>
    </row>
    <row r="79" spans="6:19" x14ac:dyDescent="0.2">
      <c r="N79" s="12"/>
      <c r="O79" s="12"/>
      <c r="P79" s="12"/>
      <c r="Q79" s="12"/>
      <c r="S79" s="12"/>
    </row>
    <row r="80" spans="6:19" x14ac:dyDescent="0.2">
      <c r="N80" s="12"/>
      <c r="O80" s="12"/>
      <c r="P80" s="12"/>
      <c r="Q80" s="12"/>
      <c r="S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pans="14:19" x14ac:dyDescent="0.2">
      <c r="N97" s="12"/>
      <c r="O97" s="12"/>
      <c r="P97" s="12"/>
      <c r="Q97" s="12"/>
      <c r="S97" s="12"/>
    </row>
    <row r="98" spans="14:19" x14ac:dyDescent="0.2">
      <c r="N98" s="12"/>
      <c r="O98" s="12"/>
      <c r="P98" s="12"/>
      <c r="Q98" s="12"/>
      <c r="S98" s="12"/>
    </row>
    <row r="99" spans="14:19" x14ac:dyDescent="0.2">
      <c r="N99" s="12"/>
      <c r="O99" s="12"/>
      <c r="P99" s="12"/>
      <c r="Q99" s="12"/>
      <c r="S99" s="12"/>
    </row>
    <row r="100" spans="14:19" x14ac:dyDescent="0.2">
      <c r="N100" s="12"/>
      <c r="O100" s="12"/>
      <c r="P100" s="12"/>
      <c r="Q100" s="12"/>
      <c r="S100" s="12"/>
    </row>
    <row r="101" spans="14:19" x14ac:dyDescent="0.2">
      <c r="N101" s="12"/>
      <c r="O101" s="12"/>
      <c r="P101" s="12"/>
      <c r="Q101" s="12"/>
      <c r="S101" s="12"/>
    </row>
    <row r="102" spans="14:19" x14ac:dyDescent="0.2">
      <c r="N102" s="12"/>
      <c r="O102" s="12"/>
      <c r="P102" s="12"/>
      <c r="Q102" s="12"/>
      <c r="S102" s="12"/>
    </row>
    <row r="103" spans="14:19" x14ac:dyDescent="0.2">
      <c r="O103" s="12"/>
      <c r="P103" s="12"/>
      <c r="Q103" s="12"/>
      <c r="S103" s="12"/>
    </row>
    <row r="104" spans="14:19" x14ac:dyDescent="0.2">
      <c r="O104" s="12"/>
      <c r="P104" s="12"/>
      <c r="Q104" s="12"/>
      <c r="S104" s="12"/>
    </row>
    <row r="105" spans="14:19" x14ac:dyDescent="0.2">
      <c r="O105" s="12"/>
      <c r="P105" s="12"/>
      <c r="Q105" s="12"/>
      <c r="S105" s="12"/>
    </row>
    <row r="106" spans="14:19" x14ac:dyDescent="0.2">
      <c r="N106" s="12"/>
      <c r="O106" s="12"/>
      <c r="P106" s="12"/>
      <c r="Q106" s="12"/>
      <c r="S106" s="12"/>
    </row>
    <row r="107" spans="14:19" x14ac:dyDescent="0.2">
      <c r="N107" s="12"/>
      <c r="O107" s="12"/>
      <c r="P107" s="12"/>
      <c r="Q107" s="12"/>
      <c r="S107" s="12"/>
    </row>
    <row r="108" spans="14:19" x14ac:dyDescent="0.2">
      <c r="N108" s="12"/>
      <c r="O108" s="12"/>
      <c r="P108" s="12"/>
      <c r="Q108" s="12"/>
      <c r="S108" s="12"/>
    </row>
    <row r="109" spans="14:19" x14ac:dyDescent="0.2">
      <c r="N109" s="12"/>
      <c r="O109" s="12"/>
      <c r="P109" s="12"/>
      <c r="Q109" s="12"/>
      <c r="S109" s="12"/>
    </row>
    <row r="110" spans="14:19" x14ac:dyDescent="0.2">
      <c r="N110" s="12"/>
      <c r="O110" s="12"/>
      <c r="P110" s="12"/>
      <c r="Q110" s="12"/>
      <c r="S110" s="12"/>
    </row>
    <row r="111" spans="14:19" x14ac:dyDescent="0.2">
      <c r="N111" s="12"/>
      <c r="O111" s="12"/>
      <c r="P111" s="12"/>
      <c r="Q111" s="12"/>
      <c r="S111" s="12"/>
    </row>
  </sheetData>
  <mergeCells count="19">
    <mergeCell ref="O30:P30"/>
    <mergeCell ref="O41:P41"/>
    <mergeCell ref="F58:F59"/>
    <mergeCell ref="G58:G59"/>
    <mergeCell ref="H58:H59"/>
    <mergeCell ref="I58:I59"/>
    <mergeCell ref="A1:L1"/>
    <mergeCell ref="C3:E3"/>
    <mergeCell ref="F5:G5"/>
    <mergeCell ref="H5:I5"/>
    <mergeCell ref="A5:E5"/>
    <mergeCell ref="E7:F7"/>
    <mergeCell ref="F11:M11"/>
    <mergeCell ref="F12:M12"/>
    <mergeCell ref="O19:P19"/>
    <mergeCell ref="R19:S19"/>
    <mergeCell ref="F13:O13"/>
    <mergeCell ref="F14:N14"/>
    <mergeCell ref="F15:L15"/>
  </mergeCells>
  <conditionalFormatting sqref="C21">
    <cfRule type="expression" dxfId="84" priority="18" stopIfTrue="1">
      <formula>$P$21=0</formula>
    </cfRule>
  </conditionalFormatting>
  <conditionalFormatting sqref="C22">
    <cfRule type="expression" dxfId="83" priority="16" stopIfTrue="1">
      <formula>$P$22=0</formula>
    </cfRule>
  </conditionalFormatting>
  <conditionalFormatting sqref="C23">
    <cfRule type="expression" dxfId="82" priority="17" stopIfTrue="1">
      <formula>$P$23=0</formula>
    </cfRule>
  </conditionalFormatting>
  <conditionalFormatting sqref="C24">
    <cfRule type="expression" dxfId="81" priority="14" stopIfTrue="1">
      <formula>$P$24=0</formula>
    </cfRule>
  </conditionalFormatting>
  <conditionalFormatting sqref="C25:C26">
    <cfRule type="expression" dxfId="80" priority="15" stopIfTrue="1">
      <formula>$P$25=0</formula>
    </cfRule>
  </conditionalFormatting>
  <conditionalFormatting sqref="C32">
    <cfRule type="expression" dxfId="79" priority="12" stopIfTrue="1">
      <formula>$P$32=0</formula>
    </cfRule>
  </conditionalFormatting>
  <conditionalFormatting sqref="C33">
    <cfRule type="expression" dxfId="78" priority="13" stopIfTrue="1">
      <formula>$P$33=0</formula>
    </cfRule>
  </conditionalFormatting>
  <conditionalFormatting sqref="C34">
    <cfRule type="expression" dxfId="77" priority="11" stopIfTrue="1">
      <formula>$P$34=0</formula>
    </cfRule>
  </conditionalFormatting>
  <conditionalFormatting sqref="C35:C36">
    <cfRule type="expression" dxfId="76" priority="3" stopIfTrue="1">
      <formula>$P$35=0</formula>
    </cfRule>
  </conditionalFormatting>
  <conditionalFormatting sqref="C43">
    <cfRule type="expression" dxfId="75" priority="6" stopIfTrue="1">
      <formula>$P$43=0</formula>
    </cfRule>
  </conditionalFormatting>
  <conditionalFormatting sqref="C44">
    <cfRule type="expression" dxfId="74" priority="7" stopIfTrue="1">
      <formula>$P$44=0</formula>
    </cfRule>
  </conditionalFormatting>
  <conditionalFormatting sqref="C45">
    <cfRule type="expression" dxfId="73" priority="8" stopIfTrue="1">
      <formula>$P$45=0</formula>
    </cfRule>
  </conditionalFormatting>
  <conditionalFormatting sqref="C46">
    <cfRule type="expression" dxfId="72" priority="9" stopIfTrue="1">
      <formula>$P$46=0</formula>
    </cfRule>
  </conditionalFormatting>
  <conditionalFormatting sqref="M21:M26 M43:M46">
    <cfRule type="cellIs" dxfId="71" priority="4" stopIfTrue="1" operator="greaterThan">
      <formula>5</formula>
    </cfRule>
    <cfRule type="cellIs" dxfId="70" priority="5" stopIfTrue="1" operator="lessThan">
      <formula>1</formula>
    </cfRule>
  </conditionalFormatting>
  <conditionalFormatting sqref="M32:M36">
    <cfRule type="cellIs" dxfId="69" priority="1" stopIfTrue="1" operator="greaterThan">
      <formula>5</formula>
    </cfRule>
    <cfRule type="cellIs" dxfId="68" priority="2" stopIfTrue="1" operator="lessThan">
      <formula>1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9525</xdr:rowOff>
                  </from>
                  <to>
                    <xdr:col>12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11</xdr:col>
                    <xdr:colOff>0</xdr:colOff>
                    <xdr:row>22</xdr:row>
                    <xdr:rowOff>9525</xdr:rowOff>
                  </from>
                  <to>
                    <xdr:col>12</xdr:col>
                    <xdr:colOff>123825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12</xdr:col>
                    <xdr:colOff>123825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Drop Down 4">
              <controlPr defaultSize="0" autoLine="0" autoPict="0">
                <anchor moveWithCells="1">
                  <from>
                    <xdr:col>11</xdr:col>
                    <xdr:colOff>0</xdr:colOff>
                    <xdr:row>24</xdr:row>
                    <xdr:rowOff>9525</xdr:rowOff>
                  </from>
                  <to>
                    <xdr:col>12</xdr:col>
                    <xdr:colOff>123825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Drop Down 5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Drop Down 6">
              <controlPr defaultSize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12</xdr:col>
                    <xdr:colOff>123825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Drop Down 7">
              <controlPr defaultSize="0" autoLine="0" autoPict="0">
                <anchor moveWithCells="1">
                  <from>
                    <xdr:col>11</xdr:col>
                    <xdr:colOff>28575</xdr:colOff>
                    <xdr:row>33</xdr:row>
                    <xdr:rowOff>9525</xdr:rowOff>
                  </from>
                  <to>
                    <xdr:col>12</xdr:col>
                    <xdr:colOff>142875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Drop Down 8">
              <controlPr defaultSize="0" autoLine="0" autoPict="0">
                <anchor moveWithCells="1">
                  <from>
                    <xdr:col>11</xdr:col>
                    <xdr:colOff>0</xdr:colOff>
                    <xdr:row>34</xdr:row>
                    <xdr:rowOff>9525</xdr:rowOff>
                  </from>
                  <to>
                    <xdr:col>12</xdr:col>
                    <xdr:colOff>123825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Drop Down 9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Drop Down 10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Drop Down 11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123825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Drop Down 12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11</xdr:col>
                    <xdr:colOff>1066800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Drop Down 13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11</xdr:col>
                    <xdr:colOff>1066800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Drop Down 14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11</xdr:col>
                    <xdr:colOff>1066800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Drop Down 15">
              <controlPr defaultSize="0" autoLine="0" autoPict="0">
                <anchor moveWithCells="1">
                  <from>
                    <xdr:col>11</xdr:col>
                    <xdr:colOff>9525</xdr:colOff>
                    <xdr:row>35</xdr:row>
                    <xdr:rowOff>0</xdr:rowOff>
                  </from>
                  <to>
                    <xdr:col>12</xdr:col>
                    <xdr:colOff>142875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Drop Down 16">
              <controlPr defaultSize="0" autoLine="0" autoPict="0">
                <anchor moveWithCells="1">
                  <from>
                    <xdr:col>11</xdr:col>
                    <xdr:colOff>0</xdr:colOff>
                    <xdr:row>42</xdr:row>
                    <xdr:rowOff>9525</xdr:rowOff>
                  </from>
                  <to>
                    <xdr:col>12</xdr:col>
                    <xdr:colOff>123825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Drop Down 17">
              <controlPr defaultSize="0" autoLine="0" autoPict="0">
                <anchor moveWithCells="1">
                  <from>
                    <xdr:col>11</xdr:col>
                    <xdr:colOff>0</xdr:colOff>
                    <xdr:row>43</xdr:row>
                    <xdr:rowOff>9525</xdr:rowOff>
                  </from>
                  <to>
                    <xdr:col>12</xdr:col>
                    <xdr:colOff>123825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Drop Down 18">
              <controlPr defaultSize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11</xdr:col>
                    <xdr:colOff>1066800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Drop Down 19">
              <controlPr defaultSize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12</xdr:col>
                    <xdr:colOff>123825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Drop Down 20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11</xdr:col>
                    <xdr:colOff>1066800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Drop Down 21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Drop Down 22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5" name="Drop Down 23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6" name="Drop Down 24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Drop Down 25">
              <controlPr defaultSize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12</xdr:col>
                    <xdr:colOff>123825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8" name="Drop Down 26">
              <controlPr defaultSize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11</xdr:col>
                    <xdr:colOff>1066800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9" name="Drop Down 27">
              <controlPr defaultSize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12</xdr:col>
                    <xdr:colOff>123825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0" name="Drop Down 28">
              <controlPr defaultSize="0" autoLine="0" autoPict="0">
                <anchor moveWithCells="1">
                  <from>
                    <xdr:col>11</xdr:col>
                    <xdr:colOff>0</xdr:colOff>
                    <xdr:row>25</xdr:row>
                    <xdr:rowOff>9525</xdr:rowOff>
                  </from>
                  <to>
                    <xdr:col>12</xdr:col>
                    <xdr:colOff>123825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1" name="Drop Down 29">
              <controlPr defaultSize="0" autoLine="0" autoPict="0">
                <anchor moveWithCells="1">
                  <from>
                    <xdr:col>11</xdr:col>
                    <xdr:colOff>0</xdr:colOff>
                    <xdr:row>20</xdr:row>
                    <xdr:rowOff>9525</xdr:rowOff>
                  </from>
                  <to>
                    <xdr:col>12</xdr:col>
                    <xdr:colOff>123825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2" name="Drop Down 30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3" name="Drop Down 31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9525</xdr:rowOff>
                  </from>
                  <to>
                    <xdr:col>12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11"/>
  <sheetViews>
    <sheetView workbookViewId="0">
      <selection activeCell="F5" sqref="F5:G5"/>
    </sheetView>
  </sheetViews>
  <sheetFormatPr defaultColWidth="11.5" defaultRowHeight="12.75" x14ac:dyDescent="0.2"/>
  <cols>
    <col min="1" max="1" width="2.625" style="12" customWidth="1"/>
    <col min="2" max="2" width="3" style="12" customWidth="1"/>
    <col min="3" max="3" width="3.375" style="12" customWidth="1"/>
    <col min="4" max="4" width="2.875" style="12" customWidth="1"/>
    <col min="5" max="6" width="11.5" style="12" customWidth="1"/>
    <col min="7" max="7" width="10.5" style="12" customWidth="1"/>
    <col min="8" max="8" width="18.625" style="12" customWidth="1"/>
    <col min="9" max="9" width="8.375" style="12" customWidth="1"/>
    <col min="10" max="10" width="14.875" style="12" customWidth="1"/>
    <col min="11" max="11" width="15.375" style="12" customWidth="1"/>
    <col min="12" max="12" width="23.625" style="12" customWidth="1"/>
    <col min="13" max="13" width="10.125" style="12" customWidth="1"/>
    <col min="14" max="14" width="16.875" style="11" customWidth="1"/>
    <col min="15" max="15" width="12.5" style="11" customWidth="1"/>
    <col min="16" max="16" width="12" style="11" customWidth="1"/>
    <col min="17" max="17" width="13.375" style="11" customWidth="1"/>
    <col min="18" max="18" width="26.5" style="12" bestFit="1" customWidth="1"/>
    <col min="19" max="19" width="15.5" style="11" customWidth="1"/>
    <col min="20" max="16384" width="11.5" style="12"/>
  </cols>
  <sheetData>
    <row r="1" spans="1:19" s="2" customFormat="1" ht="15" x14ac:dyDescent="0.25">
      <c r="A1" s="100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62"/>
      <c r="N1" s="1"/>
      <c r="O1" s="1"/>
      <c r="P1" s="1"/>
      <c r="Q1" s="1"/>
      <c r="S1" s="1"/>
    </row>
    <row r="2" spans="1:19" s="2" customFormat="1" ht="13.5" customHeight="1" x14ac:dyDescent="0.25">
      <c r="N2" s="1"/>
      <c r="O2" s="1"/>
      <c r="P2" s="1"/>
      <c r="Q2" s="1"/>
      <c r="S2" s="1"/>
    </row>
    <row r="3" spans="1:19" s="2" customFormat="1" ht="13.5" customHeight="1" x14ac:dyDescent="0.25">
      <c r="A3" s="3" t="s">
        <v>0</v>
      </c>
      <c r="B3" s="4"/>
      <c r="C3" s="103" t="str">
        <f>Team!C3</f>
        <v>Fall 2018</v>
      </c>
      <c r="D3" s="104"/>
      <c r="E3" s="105"/>
      <c r="F3" s="4" t="s">
        <v>1</v>
      </c>
      <c r="G3" s="61">
        <f>Team!G3</f>
        <v>43434</v>
      </c>
      <c r="H3" s="6" t="s">
        <v>2</v>
      </c>
      <c r="I3" s="4"/>
      <c r="J3" s="60" t="str">
        <f>Team!J3</f>
        <v>Christie</v>
      </c>
      <c r="K3" s="7"/>
      <c r="L3" s="5"/>
      <c r="N3" s="1"/>
      <c r="O3" s="1"/>
      <c r="P3" s="1"/>
      <c r="Q3" s="1"/>
      <c r="S3" s="1"/>
    </row>
    <row r="4" spans="1:19" s="2" customFormat="1" ht="13.5" customHeight="1" thickBot="1" x14ac:dyDescent="0.3">
      <c r="N4" s="1"/>
      <c r="O4" s="1"/>
      <c r="P4" s="1"/>
      <c r="Q4" s="1"/>
      <c r="S4" s="1"/>
    </row>
    <row r="5" spans="1:19" s="2" customFormat="1" ht="13.5" customHeight="1" thickBot="1" x14ac:dyDescent="0.25">
      <c r="A5" s="106" t="s">
        <v>90</v>
      </c>
      <c r="B5" s="107"/>
      <c r="C5" s="107"/>
      <c r="D5" s="107"/>
      <c r="E5" s="113"/>
      <c r="F5" s="110" t="str">
        <f>'Team Member Names'!C3</f>
        <v>Atlas</v>
      </c>
      <c r="G5" s="111"/>
      <c r="H5" s="112"/>
      <c r="I5" s="112"/>
      <c r="J5" s="70"/>
      <c r="K5" s="70"/>
      <c r="L5" s="65"/>
      <c r="N5" s="1"/>
      <c r="O5" s="1"/>
      <c r="P5" s="1"/>
      <c r="Q5" s="1"/>
      <c r="S5" s="1"/>
    </row>
    <row r="6" spans="1:19" s="2" customForma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N6" s="1"/>
      <c r="O6" s="1"/>
      <c r="P6" s="1"/>
      <c r="Q6" s="1"/>
      <c r="S6" s="1"/>
    </row>
    <row r="7" spans="1:19" s="2" customFormat="1" x14ac:dyDescent="0.25">
      <c r="A7" s="3" t="s">
        <v>4</v>
      </c>
      <c r="B7" s="4"/>
      <c r="C7" s="4"/>
      <c r="D7" s="4"/>
      <c r="E7" s="99" t="str">
        <f>Team!E7</f>
        <v>Development of an Awesome Medical Device</v>
      </c>
      <c r="F7" s="99"/>
      <c r="G7" s="4"/>
      <c r="H7" s="4"/>
      <c r="I7" s="4"/>
      <c r="J7" s="4"/>
      <c r="K7" s="4"/>
      <c r="L7" s="5"/>
      <c r="N7" s="1"/>
      <c r="O7" s="1"/>
      <c r="P7" s="1"/>
      <c r="Q7" s="1"/>
      <c r="S7" s="1"/>
    </row>
    <row r="8" spans="1:19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1"/>
      <c r="Q8" s="1"/>
    </row>
    <row r="10" spans="1:19" x14ac:dyDescent="0.2">
      <c r="B10" s="13" t="s">
        <v>5</v>
      </c>
      <c r="K10" s="11"/>
      <c r="L10" s="11"/>
      <c r="M10" s="14"/>
    </row>
    <row r="11" spans="1:19" x14ac:dyDescent="0.2">
      <c r="B11" s="12" t="s">
        <v>6</v>
      </c>
      <c r="C11" s="12" t="s">
        <v>7</v>
      </c>
      <c r="F11" s="97" t="s">
        <v>8</v>
      </c>
      <c r="G11" s="97"/>
      <c r="H11" s="97"/>
      <c r="I11" s="97"/>
      <c r="J11" s="97"/>
      <c r="K11" s="97"/>
      <c r="L11" s="97"/>
      <c r="M11" s="97"/>
      <c r="Q11" s="12"/>
      <c r="R11" s="11"/>
      <c r="S11" s="12"/>
    </row>
    <row r="12" spans="1:19" x14ac:dyDescent="0.2">
      <c r="B12" s="12" t="s">
        <v>9</v>
      </c>
      <c r="C12" s="12" t="s">
        <v>10</v>
      </c>
      <c r="F12" s="97" t="s">
        <v>11</v>
      </c>
      <c r="G12" s="97"/>
      <c r="H12" s="97"/>
      <c r="I12" s="97"/>
      <c r="J12" s="97"/>
      <c r="K12" s="97"/>
      <c r="L12" s="97"/>
      <c r="M12" s="97"/>
      <c r="Q12" s="12"/>
      <c r="R12" s="11"/>
      <c r="S12" s="12"/>
    </row>
    <row r="13" spans="1:19" x14ac:dyDescent="0.2">
      <c r="B13" s="12" t="s">
        <v>12</v>
      </c>
      <c r="C13" s="12" t="s">
        <v>13</v>
      </c>
      <c r="F13" s="97" t="s">
        <v>14</v>
      </c>
      <c r="G13" s="97"/>
      <c r="H13" s="97"/>
      <c r="I13" s="97"/>
      <c r="J13" s="97"/>
      <c r="K13" s="97"/>
      <c r="L13" s="97"/>
      <c r="M13" s="97"/>
      <c r="N13" s="97"/>
      <c r="O13" s="97"/>
      <c r="Q13" s="12"/>
      <c r="R13" s="11"/>
      <c r="S13" s="12"/>
    </row>
    <row r="14" spans="1:19" x14ac:dyDescent="0.2">
      <c r="B14" s="12" t="s">
        <v>15</v>
      </c>
      <c r="C14" s="12" t="s">
        <v>16</v>
      </c>
      <c r="F14" s="97" t="s">
        <v>17</v>
      </c>
      <c r="G14" s="97"/>
      <c r="H14" s="97"/>
      <c r="I14" s="97"/>
      <c r="J14" s="97"/>
      <c r="K14" s="97"/>
      <c r="L14" s="97"/>
      <c r="M14" s="97"/>
      <c r="N14" s="97"/>
      <c r="Q14" s="12"/>
      <c r="R14" s="11"/>
      <c r="S14" s="12"/>
    </row>
    <row r="15" spans="1:19" x14ac:dyDescent="0.2">
      <c r="B15" s="12" t="s">
        <v>18</v>
      </c>
      <c r="C15" s="12" t="s">
        <v>19</v>
      </c>
      <c r="F15" s="97" t="s">
        <v>20</v>
      </c>
      <c r="G15" s="97"/>
      <c r="H15" s="97"/>
      <c r="I15" s="97"/>
      <c r="J15" s="97"/>
      <c r="K15" s="97"/>
      <c r="L15" s="97"/>
      <c r="M15" s="11"/>
      <c r="Q15" s="12"/>
      <c r="R15" s="11"/>
      <c r="S15" s="12"/>
    </row>
    <row r="16" spans="1:19" x14ac:dyDescent="0.2">
      <c r="K16" s="11"/>
      <c r="L16" s="11"/>
      <c r="M16" s="14"/>
    </row>
    <row r="17" spans="1:20" ht="18" customHeight="1" thickBot="1" x14ac:dyDescent="0.25">
      <c r="I17" s="15"/>
      <c r="J17" s="16" t="s">
        <v>21</v>
      </c>
      <c r="K17" s="16" t="s">
        <v>22</v>
      </c>
      <c r="L17" s="16" t="s">
        <v>23</v>
      </c>
    </row>
    <row r="18" spans="1:20" ht="18" customHeight="1" thickBot="1" x14ac:dyDescent="0.25">
      <c r="I18" s="15" t="s">
        <v>24</v>
      </c>
      <c r="J18" s="71">
        <f>J29+J39+J49</f>
        <v>345</v>
      </c>
      <c r="K18" s="17">
        <f>K29+K39+K49</f>
        <v>345</v>
      </c>
      <c r="L18" s="19">
        <f>K18/J18</f>
        <v>1</v>
      </c>
    </row>
    <row r="19" spans="1:20" ht="29.25" customHeight="1" thickBo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O19" s="95" t="s">
        <v>27</v>
      </c>
      <c r="P19" s="96"/>
      <c r="R19" s="108" t="s">
        <v>28</v>
      </c>
      <c r="S19" s="109"/>
    </row>
    <row r="20" spans="1:20" ht="35.25" customHeight="1" thickBot="1" x14ac:dyDescent="0.25">
      <c r="A20" s="11" t="s">
        <v>29</v>
      </c>
      <c r="B20" s="20" t="s">
        <v>91</v>
      </c>
      <c r="L20" s="21" t="s">
        <v>23</v>
      </c>
      <c r="M20" s="22" t="s">
        <v>31</v>
      </c>
      <c r="N20" s="23" t="s">
        <v>32</v>
      </c>
      <c r="O20" s="24" t="s">
        <v>33</v>
      </c>
      <c r="P20" s="25" t="s">
        <v>34</v>
      </c>
      <c r="Q20" s="23" t="s">
        <v>35</v>
      </c>
      <c r="R20" s="26" t="s">
        <v>23</v>
      </c>
      <c r="S20" s="27" t="s">
        <v>36</v>
      </c>
    </row>
    <row r="21" spans="1:20" ht="18" customHeight="1" thickBot="1" x14ac:dyDescent="0.3">
      <c r="C21" s="28">
        <v>1</v>
      </c>
      <c r="D21" s="29" t="s">
        <v>92</v>
      </c>
      <c r="E21" s="30"/>
      <c r="F21" s="30"/>
      <c r="G21" s="30"/>
      <c r="H21" s="30"/>
      <c r="I21" s="30"/>
      <c r="J21" s="30"/>
      <c r="K21" s="30"/>
      <c r="L21" s="30"/>
      <c r="M21" s="31">
        <v>5</v>
      </c>
      <c r="N21" s="32" t="s">
        <v>122</v>
      </c>
      <c r="O21" s="33">
        <f t="shared" ref="O21:O26" si="0">P21*M21</f>
        <v>25</v>
      </c>
      <c r="P21" s="33">
        <f t="shared" ref="P21:P26" si="1">Q21-1</f>
        <v>5</v>
      </c>
      <c r="Q21" s="34">
        <v>6</v>
      </c>
      <c r="R21" s="35" t="s">
        <v>38</v>
      </c>
      <c r="S21" s="36" t="s">
        <v>36</v>
      </c>
    </row>
    <row r="22" spans="1:20" ht="18" customHeight="1" thickBot="1" x14ac:dyDescent="0.25">
      <c r="C22" s="11">
        <v>2</v>
      </c>
      <c r="D22" s="37" t="s">
        <v>93</v>
      </c>
      <c r="E22" s="30"/>
      <c r="F22" s="30"/>
      <c r="G22" s="30"/>
      <c r="H22" s="30"/>
      <c r="I22" s="30"/>
      <c r="J22" s="30"/>
      <c r="K22" s="30"/>
      <c r="L22" s="30"/>
      <c r="M22" s="31">
        <v>5</v>
      </c>
      <c r="N22" s="32" t="s">
        <v>114</v>
      </c>
      <c r="O22" s="33">
        <f t="shared" si="0"/>
        <v>25</v>
      </c>
      <c r="P22" s="33">
        <f t="shared" si="1"/>
        <v>5</v>
      </c>
      <c r="Q22" s="34">
        <v>6</v>
      </c>
      <c r="R22" s="35" t="s">
        <v>19</v>
      </c>
      <c r="S22" s="36">
        <v>1</v>
      </c>
    </row>
    <row r="23" spans="1:20" ht="18" customHeight="1" thickBot="1" x14ac:dyDescent="0.25">
      <c r="C23" s="11">
        <v>3</v>
      </c>
      <c r="D23" s="37" t="s">
        <v>94</v>
      </c>
      <c r="E23" s="30"/>
      <c r="F23" s="30"/>
      <c r="G23" s="30"/>
      <c r="H23" s="30"/>
      <c r="I23" s="30"/>
      <c r="J23" s="30"/>
      <c r="K23" s="30"/>
      <c r="L23" s="30"/>
      <c r="M23" s="31">
        <v>5</v>
      </c>
      <c r="N23" s="32" t="s">
        <v>123</v>
      </c>
      <c r="O23" s="33">
        <f t="shared" si="0"/>
        <v>25</v>
      </c>
      <c r="P23" s="33">
        <f t="shared" si="1"/>
        <v>5</v>
      </c>
      <c r="Q23" s="34">
        <v>6</v>
      </c>
      <c r="R23" s="35" t="s">
        <v>16</v>
      </c>
      <c r="S23" s="36">
        <v>2</v>
      </c>
    </row>
    <row r="24" spans="1:20" ht="18.75" customHeight="1" thickBot="1" x14ac:dyDescent="0.25">
      <c r="C24" s="11">
        <v>4</v>
      </c>
      <c r="D24" s="29" t="s">
        <v>95</v>
      </c>
      <c r="E24" s="30"/>
      <c r="F24" s="30"/>
      <c r="G24" s="30"/>
      <c r="H24" s="30"/>
      <c r="I24" s="30"/>
      <c r="J24" s="30"/>
      <c r="K24" s="30"/>
      <c r="L24" s="30"/>
      <c r="M24" s="31">
        <v>5</v>
      </c>
      <c r="N24" s="32" t="s">
        <v>12</v>
      </c>
      <c r="O24" s="33">
        <f t="shared" si="0"/>
        <v>25</v>
      </c>
      <c r="P24" s="33">
        <f t="shared" si="1"/>
        <v>5</v>
      </c>
      <c r="Q24" s="34">
        <v>6</v>
      </c>
      <c r="R24" s="35" t="s">
        <v>13</v>
      </c>
      <c r="S24" s="36">
        <v>3</v>
      </c>
    </row>
    <row r="25" spans="1:20" ht="18" customHeight="1" thickBot="1" x14ac:dyDescent="0.25">
      <c r="C25" s="11">
        <v>5</v>
      </c>
      <c r="D25" s="37" t="s">
        <v>96</v>
      </c>
      <c r="E25" s="30"/>
      <c r="F25" s="30"/>
      <c r="G25" s="30"/>
      <c r="H25" s="30"/>
      <c r="I25" s="30"/>
      <c r="J25" s="30"/>
      <c r="K25" s="30"/>
      <c r="L25" s="30"/>
      <c r="M25" s="31">
        <v>5</v>
      </c>
      <c r="N25" s="32" t="s">
        <v>9</v>
      </c>
      <c r="O25" s="33">
        <f t="shared" si="0"/>
        <v>25</v>
      </c>
      <c r="P25" s="33">
        <f t="shared" si="1"/>
        <v>5</v>
      </c>
      <c r="Q25" s="34">
        <v>6</v>
      </c>
      <c r="R25" s="35" t="s">
        <v>10</v>
      </c>
      <c r="S25" s="36">
        <v>4</v>
      </c>
    </row>
    <row r="26" spans="1:20" ht="18" customHeight="1" thickBot="1" x14ac:dyDescent="0.25">
      <c r="C26" s="11">
        <v>6</v>
      </c>
      <c r="D26" s="37" t="s">
        <v>97</v>
      </c>
      <c r="E26" s="30"/>
      <c r="F26" s="30"/>
      <c r="G26" s="30"/>
      <c r="H26" s="30"/>
      <c r="I26" s="30"/>
      <c r="J26" s="30"/>
      <c r="K26" s="30"/>
      <c r="L26" s="30"/>
      <c r="M26" s="31">
        <v>5</v>
      </c>
      <c r="N26" s="32" t="s">
        <v>9</v>
      </c>
      <c r="O26" s="33">
        <f t="shared" si="0"/>
        <v>25</v>
      </c>
      <c r="P26" s="33">
        <f t="shared" si="1"/>
        <v>5</v>
      </c>
      <c r="Q26" s="34">
        <v>6</v>
      </c>
      <c r="R26" s="35" t="s">
        <v>7</v>
      </c>
      <c r="S26" s="36">
        <v>5</v>
      </c>
    </row>
    <row r="27" spans="1:20" ht="18" customHeight="1" x14ac:dyDescent="0.2">
      <c r="C27" s="11"/>
      <c r="M27" s="11"/>
      <c r="O27" s="38"/>
      <c r="P27" s="38"/>
    </row>
    <row r="28" spans="1:20" ht="25.5" customHeight="1" thickBot="1" x14ac:dyDescent="0.3">
      <c r="C28" s="11"/>
      <c r="J28" s="16" t="s">
        <v>21</v>
      </c>
      <c r="K28" s="16" t="s">
        <v>22</v>
      </c>
      <c r="L28" s="16" t="s">
        <v>23</v>
      </c>
      <c r="O28" s="38"/>
      <c r="P28" s="38"/>
      <c r="S28"/>
      <c r="T28"/>
    </row>
    <row r="29" spans="1:20" ht="16.5" thickBot="1" x14ac:dyDescent="0.3">
      <c r="C29" s="11"/>
      <c r="I29" s="15" t="s">
        <v>98</v>
      </c>
      <c r="J29" s="42">
        <f>SUM(M21:M26)*5</f>
        <v>150</v>
      </c>
      <c r="K29" s="43">
        <f>SUM(O21:O26)</f>
        <v>150</v>
      </c>
      <c r="L29" s="19">
        <f>K29/J29</f>
        <v>1</v>
      </c>
      <c r="O29" s="38"/>
      <c r="P29" s="38"/>
      <c r="S29"/>
      <c r="T29"/>
    </row>
    <row r="30" spans="1:20" ht="18" customHeight="1" thickBot="1" x14ac:dyDescent="0.3">
      <c r="O30" s="95" t="s">
        <v>27</v>
      </c>
      <c r="P30" s="96"/>
      <c r="S30"/>
      <c r="T30"/>
    </row>
    <row r="31" spans="1:20" ht="15" customHeight="1" thickBot="1" x14ac:dyDescent="0.3">
      <c r="A31" s="11" t="s">
        <v>42</v>
      </c>
      <c r="B31" s="20" t="s">
        <v>99</v>
      </c>
      <c r="F31" s="30"/>
      <c r="G31" s="30"/>
      <c r="H31" s="30"/>
      <c r="I31" s="30"/>
      <c r="J31" s="30"/>
      <c r="K31" s="30"/>
      <c r="L31" s="21" t="s">
        <v>23</v>
      </c>
      <c r="M31" s="21" t="s">
        <v>31</v>
      </c>
      <c r="N31" s="23" t="s">
        <v>32</v>
      </c>
      <c r="O31" s="24" t="s">
        <v>33</v>
      </c>
      <c r="P31" s="25" t="s">
        <v>34</v>
      </c>
      <c r="Q31" s="23" t="s">
        <v>35</v>
      </c>
      <c r="S31"/>
      <c r="T31"/>
    </row>
    <row r="32" spans="1:20" ht="15.75" customHeight="1" thickBot="1" x14ac:dyDescent="0.3">
      <c r="C32" s="11">
        <v>7</v>
      </c>
      <c r="D32" s="37" t="s">
        <v>100</v>
      </c>
      <c r="E32" s="30"/>
      <c r="F32" s="30"/>
      <c r="G32" s="30"/>
      <c r="H32" s="30"/>
      <c r="I32" s="30"/>
      <c r="J32" s="30"/>
      <c r="K32" s="30"/>
      <c r="L32" s="30"/>
      <c r="M32" s="31">
        <v>5</v>
      </c>
      <c r="N32" s="32" t="s">
        <v>6</v>
      </c>
      <c r="O32" s="33">
        <f>P32*M32</f>
        <v>25</v>
      </c>
      <c r="P32" s="33">
        <f>Q32-1</f>
        <v>5</v>
      </c>
      <c r="Q32" s="34">
        <v>6</v>
      </c>
      <c r="S32"/>
      <c r="T32"/>
    </row>
    <row r="33" spans="1:20" ht="16.5" customHeight="1" thickBot="1" x14ac:dyDescent="0.3">
      <c r="C33" s="11">
        <v>8</v>
      </c>
      <c r="D33" s="37" t="s">
        <v>101</v>
      </c>
      <c r="E33" s="30"/>
      <c r="F33" s="30"/>
      <c r="G33" s="30"/>
      <c r="H33" s="30"/>
      <c r="I33" s="30"/>
      <c r="J33" s="30"/>
      <c r="K33" s="30"/>
      <c r="L33" s="30"/>
      <c r="M33" s="31">
        <v>5</v>
      </c>
      <c r="N33" s="32" t="s">
        <v>18</v>
      </c>
      <c r="O33" s="33">
        <f>P33*M33</f>
        <v>25</v>
      </c>
      <c r="P33" s="33">
        <f>Q33-1</f>
        <v>5</v>
      </c>
      <c r="Q33" s="34">
        <v>6</v>
      </c>
      <c r="S33"/>
      <c r="T33"/>
    </row>
    <row r="34" spans="1:20" ht="18" customHeight="1" thickBot="1" x14ac:dyDescent="0.3">
      <c r="C34" s="11">
        <v>9</v>
      </c>
      <c r="D34" s="37" t="s">
        <v>113</v>
      </c>
      <c r="E34" s="30"/>
      <c r="F34" s="30"/>
      <c r="G34" s="30"/>
      <c r="H34" s="30"/>
      <c r="I34" s="30"/>
      <c r="J34" s="30"/>
      <c r="K34" s="30"/>
      <c r="L34" s="30"/>
      <c r="M34" s="31">
        <v>5</v>
      </c>
      <c r="N34" s="32" t="s">
        <v>120</v>
      </c>
      <c r="O34" s="33">
        <f>P34*M34</f>
        <v>25</v>
      </c>
      <c r="P34" s="33">
        <f>Q34-1</f>
        <v>5</v>
      </c>
      <c r="Q34" s="34">
        <v>6</v>
      </c>
      <c r="S34"/>
      <c r="T34"/>
    </row>
    <row r="35" spans="1:20" ht="18" customHeight="1" thickBot="1" x14ac:dyDescent="0.3">
      <c r="C35" s="11">
        <v>10</v>
      </c>
      <c r="D35" s="29" t="s">
        <v>102</v>
      </c>
      <c r="E35" s="30"/>
      <c r="F35" s="30"/>
      <c r="G35" s="30"/>
      <c r="H35" s="30"/>
      <c r="I35" s="30"/>
      <c r="J35" s="30"/>
      <c r="K35" s="30"/>
      <c r="L35" s="30"/>
      <c r="M35" s="31">
        <v>5</v>
      </c>
      <c r="N35" s="32" t="s">
        <v>12</v>
      </c>
      <c r="O35" s="33">
        <f>P35*M35</f>
        <v>25</v>
      </c>
      <c r="P35" s="33">
        <f>Q35-1</f>
        <v>5</v>
      </c>
      <c r="Q35" s="34">
        <v>6</v>
      </c>
      <c r="S35"/>
      <c r="T35"/>
    </row>
    <row r="36" spans="1:20" ht="18" customHeight="1" thickBot="1" x14ac:dyDescent="0.3">
      <c r="C36" s="11">
        <v>11</v>
      </c>
      <c r="D36" s="29" t="s">
        <v>103</v>
      </c>
      <c r="E36" s="30"/>
      <c r="F36" s="30"/>
      <c r="G36" s="30"/>
      <c r="H36" s="30"/>
      <c r="I36" s="30"/>
      <c r="J36" s="30"/>
      <c r="K36" s="30"/>
      <c r="L36" s="64"/>
      <c r="M36" s="31">
        <v>5</v>
      </c>
      <c r="N36" s="32" t="s">
        <v>118</v>
      </c>
      <c r="O36" s="33">
        <f>P36*M36</f>
        <v>25</v>
      </c>
      <c r="P36" s="33">
        <f>Q36-1</f>
        <v>5</v>
      </c>
      <c r="Q36" s="34">
        <v>6</v>
      </c>
      <c r="S36"/>
      <c r="T36"/>
    </row>
    <row r="37" spans="1:20" ht="18" customHeight="1" x14ac:dyDescent="0.25">
      <c r="D37" s="11"/>
      <c r="L37" s="64"/>
      <c r="O37" s="38"/>
      <c r="P37" s="38"/>
      <c r="S37"/>
      <c r="T37"/>
    </row>
    <row r="38" spans="1:20" ht="18" customHeight="1" thickBot="1" x14ac:dyDescent="0.25">
      <c r="I38" s="44"/>
      <c r="J38" s="45" t="s">
        <v>21</v>
      </c>
      <c r="K38" s="16" t="s">
        <v>22</v>
      </c>
      <c r="L38" s="16" t="s">
        <v>23</v>
      </c>
      <c r="O38" s="38"/>
      <c r="T38" s="11"/>
    </row>
    <row r="39" spans="1:20" ht="18" customHeight="1" x14ac:dyDescent="0.2">
      <c r="I39" s="15" t="s">
        <v>104</v>
      </c>
      <c r="J39" s="42">
        <f>SUM(M32:M36)*5</f>
        <v>125</v>
      </c>
      <c r="K39" s="43">
        <f>SUM(O32:O36)</f>
        <v>125</v>
      </c>
      <c r="L39" s="19">
        <f>K39/J39</f>
        <v>1</v>
      </c>
      <c r="T39" s="11"/>
    </row>
    <row r="40" spans="1:20" ht="18" customHeight="1" thickBot="1" x14ac:dyDescent="0.25">
      <c r="M40" s="11"/>
      <c r="T40" s="11"/>
    </row>
    <row r="41" spans="1:20" ht="25.5" customHeight="1" thickBot="1" x14ac:dyDescent="0.25">
      <c r="A41" s="11" t="s">
        <v>79</v>
      </c>
      <c r="B41" s="20" t="s">
        <v>80</v>
      </c>
      <c r="O41" s="95" t="s">
        <v>27</v>
      </c>
      <c r="P41" s="96"/>
      <c r="T41" s="11"/>
    </row>
    <row r="42" spans="1:20" ht="29.25" customHeight="1" thickBot="1" x14ac:dyDescent="0.25">
      <c r="B42" s="11" t="s">
        <v>44</v>
      </c>
      <c r="C42" s="39" t="s">
        <v>45</v>
      </c>
      <c r="D42" s="30"/>
      <c r="E42" s="30"/>
      <c r="F42" s="30"/>
      <c r="G42" s="30"/>
      <c r="H42" s="30"/>
      <c r="I42" s="30"/>
      <c r="J42" s="30"/>
      <c r="K42" s="30"/>
      <c r="L42" s="21" t="s">
        <v>23</v>
      </c>
      <c r="M42" s="21" t="s">
        <v>31</v>
      </c>
      <c r="N42" s="40" t="s">
        <v>32</v>
      </c>
      <c r="O42" s="46" t="s">
        <v>33</v>
      </c>
      <c r="P42" s="46" t="s">
        <v>34</v>
      </c>
      <c r="Q42" s="23" t="s">
        <v>35</v>
      </c>
    </row>
    <row r="43" spans="1:20" ht="18" customHeight="1" thickBot="1" x14ac:dyDescent="0.25">
      <c r="C43" s="11">
        <v>12</v>
      </c>
      <c r="D43" s="37" t="s">
        <v>83</v>
      </c>
      <c r="E43" s="30"/>
      <c r="F43" s="30"/>
      <c r="G43" s="30"/>
      <c r="H43" s="30"/>
      <c r="I43" s="30"/>
      <c r="J43" s="30"/>
      <c r="K43" s="30"/>
      <c r="L43" s="30"/>
      <c r="M43" s="31">
        <v>4</v>
      </c>
      <c r="N43" s="32" t="s">
        <v>121</v>
      </c>
      <c r="O43" s="33">
        <f>P43*M43</f>
        <v>20</v>
      </c>
      <c r="P43" s="33">
        <f>Q43-1</f>
        <v>5</v>
      </c>
      <c r="Q43" s="34">
        <v>6</v>
      </c>
    </row>
    <row r="44" spans="1:20" ht="18" customHeight="1" thickBot="1" x14ac:dyDescent="0.25">
      <c r="C44" s="11">
        <v>13</v>
      </c>
      <c r="D44" s="37" t="s">
        <v>105</v>
      </c>
      <c r="E44" s="30"/>
      <c r="F44" s="30"/>
      <c r="G44" s="30"/>
      <c r="H44" s="30"/>
      <c r="I44" s="30"/>
      <c r="J44" s="30"/>
      <c r="K44" s="30"/>
      <c r="L44" s="30"/>
      <c r="M44" s="31">
        <v>3</v>
      </c>
      <c r="N44" s="32" t="s">
        <v>12</v>
      </c>
      <c r="O44" s="33">
        <f>P44*M44</f>
        <v>15</v>
      </c>
      <c r="P44" s="33">
        <f>Q44-1</f>
        <v>5</v>
      </c>
      <c r="Q44" s="34">
        <v>6</v>
      </c>
      <c r="T44" s="11"/>
    </row>
    <row r="45" spans="1:20" ht="18" customHeight="1" thickBot="1" x14ac:dyDescent="0.25">
      <c r="C45" s="11">
        <v>14</v>
      </c>
      <c r="D45" s="37" t="s">
        <v>106</v>
      </c>
      <c r="E45" s="30"/>
      <c r="F45" s="30"/>
      <c r="G45" s="30"/>
      <c r="H45" s="30"/>
      <c r="I45" s="30"/>
      <c r="J45" s="30"/>
      <c r="K45" s="30"/>
      <c r="L45" s="30"/>
      <c r="M45" s="31">
        <v>2</v>
      </c>
      <c r="N45" s="32" t="s">
        <v>12</v>
      </c>
      <c r="O45" s="33">
        <f>P45*M45</f>
        <v>10</v>
      </c>
      <c r="P45" s="33">
        <f>Q45-1</f>
        <v>5</v>
      </c>
      <c r="Q45" s="34">
        <v>6</v>
      </c>
    </row>
    <row r="46" spans="1:20" ht="18" customHeight="1" thickBot="1" x14ac:dyDescent="0.3">
      <c r="C46" s="11">
        <v>15</v>
      </c>
      <c r="D46" s="37" t="s">
        <v>107</v>
      </c>
      <c r="E46" s="30"/>
      <c r="F46" s="30"/>
      <c r="G46" s="30"/>
      <c r="H46" s="30"/>
      <c r="I46" s="30"/>
      <c r="J46" s="30"/>
      <c r="K46" s="30"/>
      <c r="L46" s="30"/>
      <c r="M46" s="31">
        <v>5</v>
      </c>
      <c r="N46" s="32" t="s">
        <v>119</v>
      </c>
      <c r="O46" s="33">
        <f>P46*M46</f>
        <v>25</v>
      </c>
      <c r="P46" s="33">
        <f>Q46-1</f>
        <v>5</v>
      </c>
      <c r="Q46" s="34">
        <v>6</v>
      </c>
      <c r="S46"/>
      <c r="T46"/>
    </row>
    <row r="47" spans="1:20" ht="15.75" x14ac:dyDescent="0.25">
      <c r="S47"/>
      <c r="T47"/>
    </row>
    <row r="48" spans="1:20" ht="16.5" thickBot="1" x14ac:dyDescent="0.3">
      <c r="I48" s="44"/>
      <c r="J48" s="45" t="s">
        <v>21</v>
      </c>
      <c r="K48" s="16" t="s">
        <v>22</v>
      </c>
      <c r="L48" s="16" t="s">
        <v>23</v>
      </c>
      <c r="S48"/>
      <c r="T48"/>
    </row>
    <row r="49" spans="2:20" ht="18" customHeight="1" x14ac:dyDescent="0.25">
      <c r="I49" s="15" t="s">
        <v>85</v>
      </c>
      <c r="J49" s="42">
        <f>SUM(M43:M46)*5</f>
        <v>70</v>
      </c>
      <c r="K49" s="43">
        <f>SUM(O43:O46)</f>
        <v>70</v>
      </c>
      <c r="L49" s="19">
        <f>K49/J49</f>
        <v>1</v>
      </c>
      <c r="S49"/>
      <c r="T49"/>
    </row>
    <row r="50" spans="2:20" ht="18" customHeight="1" x14ac:dyDescent="0.2">
      <c r="K50" s="11"/>
      <c r="L50" s="11"/>
      <c r="M50" s="14"/>
      <c r="T50" s="11"/>
    </row>
    <row r="51" spans="2:20" ht="21" customHeight="1" x14ac:dyDescent="0.2">
      <c r="B51" s="13" t="s">
        <v>86</v>
      </c>
      <c r="C51" s="47"/>
      <c r="D51" s="47"/>
      <c r="E51" s="47"/>
      <c r="F51" s="47"/>
      <c r="G51" s="47"/>
      <c r="H51" s="47"/>
      <c r="J51" s="47"/>
      <c r="K51" s="48"/>
      <c r="L51" s="48"/>
      <c r="M51" s="49"/>
      <c r="T51" s="11"/>
    </row>
    <row r="52" spans="2:20" ht="18.75" customHeight="1" x14ac:dyDescent="0.2">
      <c r="B52" s="10"/>
      <c r="C52" s="10"/>
      <c r="D52" s="10"/>
      <c r="E52" s="10"/>
      <c r="F52" s="10"/>
      <c r="G52" s="10"/>
      <c r="H52" s="10"/>
      <c r="I52" s="10"/>
      <c r="J52" s="10"/>
      <c r="K52" s="50"/>
      <c r="L52" s="50"/>
      <c r="M52" s="51"/>
    </row>
    <row r="53" spans="2:20" ht="18.75" customHeight="1" x14ac:dyDescent="0.2">
      <c r="B53" s="10"/>
      <c r="C53" s="10"/>
      <c r="D53" s="10"/>
      <c r="E53" s="10"/>
      <c r="F53" s="10"/>
      <c r="G53" s="10"/>
      <c r="H53" s="10"/>
      <c r="I53" s="10"/>
      <c r="J53" s="10"/>
      <c r="K53" s="50"/>
      <c r="L53" s="50"/>
      <c r="M53" s="51"/>
    </row>
    <row r="54" spans="2:20" ht="18.75" customHeight="1" x14ac:dyDescent="0.2">
      <c r="B54" s="10"/>
      <c r="C54" s="10"/>
      <c r="D54" s="10"/>
      <c r="E54" s="10"/>
      <c r="F54" s="10"/>
      <c r="G54" s="10"/>
      <c r="H54" s="10"/>
      <c r="I54" s="10"/>
      <c r="J54" s="10"/>
      <c r="K54" s="50"/>
      <c r="L54" s="50"/>
      <c r="M54" s="51"/>
    </row>
    <row r="55" spans="2:20" ht="18" customHeight="1" x14ac:dyDescent="0.2">
      <c r="B55" s="10"/>
      <c r="C55" s="10"/>
      <c r="D55" s="10"/>
      <c r="E55" s="10"/>
      <c r="F55" s="10"/>
      <c r="G55" s="10"/>
      <c r="H55" s="10"/>
      <c r="I55" s="10"/>
      <c r="J55" s="10"/>
      <c r="K55" s="50"/>
      <c r="L55" s="50"/>
      <c r="M55" s="51"/>
    </row>
    <row r="56" spans="2:20" ht="18" customHeight="1" x14ac:dyDescent="0.2">
      <c r="K56" s="11"/>
      <c r="L56" s="11"/>
      <c r="M56" s="14"/>
    </row>
    <row r="57" spans="2:20" ht="13.5" thickBot="1" x14ac:dyDescent="0.25">
      <c r="N57" s="12"/>
      <c r="O57" s="12"/>
      <c r="P57" s="12"/>
      <c r="Q57" s="12"/>
      <c r="S57" s="12"/>
    </row>
    <row r="58" spans="2:20" ht="14.1" customHeight="1" thickTop="1" x14ac:dyDescent="0.2">
      <c r="F58" s="114" t="s">
        <v>87</v>
      </c>
      <c r="G58" s="116" t="s">
        <v>88</v>
      </c>
      <c r="H58" s="118" t="s">
        <v>46</v>
      </c>
      <c r="I58" s="116" t="s">
        <v>89</v>
      </c>
      <c r="N58" s="12"/>
      <c r="O58" s="12"/>
      <c r="P58" s="12"/>
      <c r="Q58" s="12"/>
      <c r="S58" s="12"/>
    </row>
    <row r="59" spans="2:20" ht="17.100000000000001" customHeight="1" thickBot="1" x14ac:dyDescent="0.25">
      <c r="F59" s="115"/>
      <c r="G59" s="117"/>
      <c r="H59" s="119"/>
      <c r="I59" s="117"/>
      <c r="N59" s="12"/>
      <c r="O59" s="12"/>
      <c r="P59" s="12"/>
      <c r="Q59" s="12"/>
      <c r="S59" s="12"/>
    </row>
    <row r="60" spans="2:20" ht="14.1" customHeight="1" x14ac:dyDescent="0.2">
      <c r="F60" s="52" t="s">
        <v>6</v>
      </c>
      <c r="G60" s="67">
        <f t="shared" ref="G60:G66" si="2">H60/I60</f>
        <v>1</v>
      </c>
      <c r="H60" s="53">
        <f>SUM(O21,O32,O34)</f>
        <v>75</v>
      </c>
      <c r="I60" s="53">
        <f>5*SUM(M21,M32,M34)</f>
        <v>75</v>
      </c>
      <c r="N60" s="12"/>
      <c r="O60" s="12"/>
      <c r="P60" s="12"/>
      <c r="Q60" s="12"/>
      <c r="S60" s="12"/>
    </row>
    <row r="61" spans="2:20" x14ac:dyDescent="0.2">
      <c r="F61" s="54" t="s">
        <v>9</v>
      </c>
      <c r="G61" s="67">
        <f t="shared" si="2"/>
        <v>1</v>
      </c>
      <c r="H61" s="55">
        <f>SUM(O21,O25,O26,O34)</f>
        <v>100</v>
      </c>
      <c r="I61" s="55">
        <f>5*SUM(M21,M25,M26,M34)</f>
        <v>100</v>
      </c>
      <c r="N61" s="12"/>
      <c r="O61" s="12"/>
      <c r="P61" s="12"/>
      <c r="Q61" s="12"/>
      <c r="S61" s="12"/>
    </row>
    <row r="62" spans="2:20" x14ac:dyDescent="0.2">
      <c r="F62" s="54" t="s">
        <v>12</v>
      </c>
      <c r="G62" s="67">
        <f t="shared" si="2"/>
        <v>1</v>
      </c>
      <c r="H62" s="55">
        <f>SUM(O24,O35, O43,O44,O45,O46)</f>
        <v>120</v>
      </c>
      <c r="I62" s="55">
        <f>5*SUM(M24,M35, M43,M44,M45,M46)</f>
        <v>120</v>
      </c>
      <c r="N62" s="12"/>
      <c r="O62" s="12"/>
      <c r="P62" s="12"/>
      <c r="Q62" s="12"/>
      <c r="S62" s="12"/>
    </row>
    <row r="63" spans="2:20" x14ac:dyDescent="0.2">
      <c r="F63" s="54" t="s">
        <v>15</v>
      </c>
      <c r="G63" s="67">
        <f t="shared" si="2"/>
        <v>1</v>
      </c>
      <c r="H63" s="55">
        <f>SUM(O23)</f>
        <v>25</v>
      </c>
      <c r="I63" s="55">
        <f>5*SUM(M23)</f>
        <v>25</v>
      </c>
      <c r="N63" s="12"/>
      <c r="O63" s="12"/>
      <c r="P63" s="12"/>
      <c r="Q63" s="12"/>
      <c r="S63" s="12"/>
    </row>
    <row r="64" spans="2:20" x14ac:dyDescent="0.2">
      <c r="F64" s="54" t="s">
        <v>114</v>
      </c>
      <c r="G64" s="67">
        <f t="shared" si="2"/>
        <v>1</v>
      </c>
      <c r="H64" s="55">
        <f>SUM(O22,O23,O43)</f>
        <v>70</v>
      </c>
      <c r="I64" s="55">
        <f>5*SUM(M22,M23,M43)</f>
        <v>70</v>
      </c>
      <c r="N64" s="12"/>
      <c r="O64" s="12"/>
      <c r="P64" s="12"/>
      <c r="Q64" s="12"/>
      <c r="S64" s="12"/>
    </row>
    <row r="65" spans="6:19" x14ac:dyDescent="0.2">
      <c r="F65" s="54" t="s">
        <v>18</v>
      </c>
      <c r="G65" s="68">
        <f t="shared" si="2"/>
        <v>1</v>
      </c>
      <c r="H65" s="55">
        <f>SUM(O21,O33)</f>
        <v>50</v>
      </c>
      <c r="I65" s="55">
        <f>5*SUM(M21,M33)</f>
        <v>50</v>
      </c>
      <c r="N65" s="12"/>
      <c r="O65" s="12"/>
      <c r="P65" s="12"/>
      <c r="Q65" s="12"/>
      <c r="S65" s="12"/>
    </row>
    <row r="66" spans="6:19" ht="13.5" thickBot="1" x14ac:dyDescent="0.25">
      <c r="F66" s="57" t="s">
        <v>118</v>
      </c>
      <c r="G66" s="69">
        <f t="shared" si="2"/>
        <v>1</v>
      </c>
      <c r="H66" s="58">
        <f>SUM(O21,O36,O46)</f>
        <v>75</v>
      </c>
      <c r="I66" s="58">
        <f>5*SUM(M21,M36,M46)</f>
        <v>75</v>
      </c>
      <c r="N66" s="12"/>
      <c r="O66" s="12"/>
      <c r="P66" s="12"/>
      <c r="Q66" s="12"/>
      <c r="S66" s="12"/>
    </row>
    <row r="67" spans="6:19" ht="13.5" thickTop="1" x14ac:dyDescent="0.2">
      <c r="N67" s="12"/>
      <c r="O67" s="12"/>
      <c r="P67" s="12"/>
      <c r="Q67" s="12"/>
      <c r="S67" s="12"/>
    </row>
    <row r="68" spans="6:19" x14ac:dyDescent="0.2">
      <c r="N68" s="12"/>
      <c r="O68" s="12"/>
      <c r="P68" s="12"/>
      <c r="Q68" s="12"/>
      <c r="S68" s="12"/>
    </row>
    <row r="69" spans="6:19" x14ac:dyDescent="0.2">
      <c r="N69" s="12"/>
      <c r="O69" s="12"/>
      <c r="P69" s="12"/>
      <c r="Q69" s="12"/>
      <c r="S69" s="12"/>
    </row>
    <row r="70" spans="6:19" x14ac:dyDescent="0.2">
      <c r="N70" s="12"/>
      <c r="O70" s="12"/>
      <c r="P70" s="12"/>
      <c r="Q70" s="12"/>
      <c r="S70" s="12"/>
    </row>
    <row r="71" spans="6:19" x14ac:dyDescent="0.2">
      <c r="N71" s="12"/>
      <c r="O71" s="12"/>
      <c r="P71" s="12"/>
      <c r="Q71" s="12"/>
      <c r="S71" s="12"/>
    </row>
    <row r="72" spans="6:19" x14ac:dyDescent="0.2">
      <c r="N72" s="12"/>
      <c r="O72" s="12"/>
      <c r="P72" s="12"/>
      <c r="Q72" s="12"/>
      <c r="S72" s="12"/>
    </row>
    <row r="73" spans="6:19" x14ac:dyDescent="0.2">
      <c r="N73" s="12"/>
      <c r="O73" s="12"/>
      <c r="P73" s="12"/>
      <c r="Q73" s="12"/>
      <c r="S73" s="12"/>
    </row>
    <row r="74" spans="6:19" x14ac:dyDescent="0.2">
      <c r="N74" s="12"/>
      <c r="O74" s="12"/>
      <c r="P74" s="12"/>
      <c r="Q74" s="12"/>
      <c r="S74" s="12"/>
    </row>
    <row r="75" spans="6:19" x14ac:dyDescent="0.2">
      <c r="N75" s="12"/>
      <c r="O75" s="12"/>
      <c r="P75" s="12"/>
      <c r="Q75" s="12"/>
      <c r="S75" s="12"/>
    </row>
    <row r="76" spans="6:19" x14ac:dyDescent="0.2">
      <c r="N76" s="12"/>
      <c r="O76" s="12"/>
      <c r="P76" s="12"/>
      <c r="Q76" s="12"/>
      <c r="S76" s="12"/>
    </row>
    <row r="77" spans="6:19" x14ac:dyDescent="0.2">
      <c r="N77" s="12"/>
      <c r="O77" s="12"/>
      <c r="P77" s="12"/>
      <c r="Q77" s="12"/>
      <c r="S77" s="12"/>
    </row>
    <row r="78" spans="6:19" x14ac:dyDescent="0.2">
      <c r="N78" s="12"/>
      <c r="O78" s="12"/>
      <c r="P78" s="12"/>
      <c r="Q78" s="12"/>
      <c r="S78" s="12"/>
    </row>
    <row r="79" spans="6:19" x14ac:dyDescent="0.2">
      <c r="N79" s="12"/>
      <c r="O79" s="12"/>
      <c r="P79" s="12"/>
      <c r="Q79" s="12"/>
      <c r="S79" s="12"/>
    </row>
    <row r="80" spans="6:19" x14ac:dyDescent="0.2">
      <c r="N80" s="12"/>
      <c r="O80" s="12"/>
      <c r="P80" s="12"/>
      <c r="Q80" s="12"/>
      <c r="S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pans="14:19" x14ac:dyDescent="0.2">
      <c r="N97" s="12"/>
      <c r="O97" s="12"/>
      <c r="P97" s="12"/>
      <c r="Q97" s="12"/>
      <c r="S97" s="12"/>
    </row>
    <row r="98" spans="14:19" x14ac:dyDescent="0.2">
      <c r="N98" s="12"/>
      <c r="O98" s="12"/>
      <c r="P98" s="12"/>
      <c r="Q98" s="12"/>
      <c r="S98" s="12"/>
    </row>
    <row r="99" spans="14:19" x14ac:dyDescent="0.2">
      <c r="N99" s="12"/>
      <c r="O99" s="12"/>
      <c r="P99" s="12"/>
      <c r="Q99" s="12"/>
      <c r="S99" s="12"/>
    </row>
    <row r="100" spans="14:19" x14ac:dyDescent="0.2">
      <c r="N100" s="12"/>
      <c r="O100" s="12"/>
      <c r="P100" s="12"/>
      <c r="Q100" s="12"/>
      <c r="S100" s="12"/>
    </row>
    <row r="101" spans="14:19" x14ac:dyDescent="0.2">
      <c r="N101" s="12"/>
      <c r="O101" s="12"/>
      <c r="P101" s="12"/>
      <c r="Q101" s="12"/>
      <c r="S101" s="12"/>
    </row>
    <row r="102" spans="14:19" x14ac:dyDescent="0.2">
      <c r="N102" s="12"/>
      <c r="O102" s="12"/>
      <c r="P102" s="12"/>
      <c r="Q102" s="12"/>
      <c r="S102" s="12"/>
    </row>
    <row r="103" spans="14:19" x14ac:dyDescent="0.2">
      <c r="O103" s="12"/>
      <c r="P103" s="12"/>
      <c r="Q103" s="12"/>
      <c r="S103" s="12"/>
    </row>
    <row r="104" spans="14:19" x14ac:dyDescent="0.2">
      <c r="O104" s="12"/>
      <c r="P104" s="12"/>
      <c r="Q104" s="12"/>
      <c r="S104" s="12"/>
    </row>
    <row r="105" spans="14:19" x14ac:dyDescent="0.2">
      <c r="O105" s="12"/>
      <c r="P105" s="12"/>
      <c r="Q105" s="12"/>
      <c r="S105" s="12"/>
    </row>
    <row r="106" spans="14:19" x14ac:dyDescent="0.2">
      <c r="N106" s="12"/>
      <c r="O106" s="12"/>
      <c r="P106" s="12"/>
      <c r="Q106" s="12"/>
      <c r="S106" s="12"/>
    </row>
    <row r="107" spans="14:19" x14ac:dyDescent="0.2">
      <c r="N107" s="12"/>
      <c r="O107" s="12"/>
      <c r="P107" s="12"/>
      <c r="Q107" s="12"/>
      <c r="S107" s="12"/>
    </row>
    <row r="108" spans="14:19" x14ac:dyDescent="0.2">
      <c r="N108" s="12"/>
      <c r="O108" s="12"/>
      <c r="P108" s="12"/>
      <c r="Q108" s="12"/>
      <c r="S108" s="12"/>
    </row>
    <row r="109" spans="14:19" x14ac:dyDescent="0.2">
      <c r="N109" s="12"/>
      <c r="O109" s="12"/>
      <c r="P109" s="12"/>
      <c r="Q109" s="12"/>
      <c r="S109" s="12"/>
    </row>
    <row r="110" spans="14:19" x14ac:dyDescent="0.2">
      <c r="N110" s="12"/>
      <c r="O110" s="12"/>
      <c r="P110" s="12"/>
      <c r="Q110" s="12"/>
      <c r="S110" s="12"/>
    </row>
    <row r="111" spans="14:19" x14ac:dyDescent="0.2">
      <c r="N111" s="12"/>
      <c r="O111" s="12"/>
      <c r="P111" s="12"/>
      <c r="Q111" s="12"/>
      <c r="S111" s="12"/>
    </row>
  </sheetData>
  <mergeCells count="19">
    <mergeCell ref="R19:S19"/>
    <mergeCell ref="O30:P30"/>
    <mergeCell ref="O41:P41"/>
    <mergeCell ref="F58:F59"/>
    <mergeCell ref="G58:G59"/>
    <mergeCell ref="H58:H59"/>
    <mergeCell ref="I58:I59"/>
    <mergeCell ref="O19:P19"/>
    <mergeCell ref="F11:M11"/>
    <mergeCell ref="F12:M12"/>
    <mergeCell ref="F13:O13"/>
    <mergeCell ref="F14:N14"/>
    <mergeCell ref="F15:L15"/>
    <mergeCell ref="E7:F7"/>
    <mergeCell ref="A1:L1"/>
    <mergeCell ref="C3:E3"/>
    <mergeCell ref="A5:E5"/>
    <mergeCell ref="F5:G5"/>
    <mergeCell ref="H5:I5"/>
  </mergeCells>
  <conditionalFormatting sqref="C21">
    <cfRule type="expression" dxfId="67" priority="18" stopIfTrue="1">
      <formula>$P$21=0</formula>
    </cfRule>
  </conditionalFormatting>
  <conditionalFormatting sqref="C22">
    <cfRule type="expression" dxfId="66" priority="16" stopIfTrue="1">
      <formula>$P$22=0</formula>
    </cfRule>
  </conditionalFormatting>
  <conditionalFormatting sqref="C23">
    <cfRule type="expression" dxfId="65" priority="17" stopIfTrue="1">
      <formula>$P$23=0</formula>
    </cfRule>
  </conditionalFormatting>
  <conditionalFormatting sqref="C24">
    <cfRule type="expression" dxfId="64" priority="14" stopIfTrue="1">
      <formula>$P$24=0</formula>
    </cfRule>
  </conditionalFormatting>
  <conditionalFormatting sqref="C25:C26">
    <cfRule type="expression" dxfId="63" priority="15" stopIfTrue="1">
      <formula>$P$25=0</formula>
    </cfRule>
  </conditionalFormatting>
  <conditionalFormatting sqref="C32">
    <cfRule type="expression" dxfId="62" priority="12" stopIfTrue="1">
      <formula>$P$32=0</formula>
    </cfRule>
  </conditionalFormatting>
  <conditionalFormatting sqref="C33">
    <cfRule type="expression" dxfId="61" priority="13" stopIfTrue="1">
      <formula>$P$33=0</formula>
    </cfRule>
  </conditionalFormatting>
  <conditionalFormatting sqref="C34">
    <cfRule type="expression" dxfId="60" priority="11" stopIfTrue="1">
      <formula>$P$34=0</formula>
    </cfRule>
  </conditionalFormatting>
  <conditionalFormatting sqref="C35:C36">
    <cfRule type="expression" dxfId="59" priority="3" stopIfTrue="1">
      <formula>$P$35=0</formula>
    </cfRule>
  </conditionalFormatting>
  <conditionalFormatting sqref="C43">
    <cfRule type="expression" dxfId="58" priority="6" stopIfTrue="1">
      <formula>$P$43=0</formula>
    </cfRule>
  </conditionalFormatting>
  <conditionalFormatting sqref="C44">
    <cfRule type="expression" dxfId="57" priority="7" stopIfTrue="1">
      <formula>$P$44=0</formula>
    </cfRule>
  </conditionalFormatting>
  <conditionalFormatting sqref="C45">
    <cfRule type="expression" dxfId="56" priority="8" stopIfTrue="1">
      <formula>$P$45=0</formula>
    </cfRule>
  </conditionalFormatting>
  <conditionalFormatting sqref="C46">
    <cfRule type="expression" dxfId="55" priority="9" stopIfTrue="1">
      <formula>$P$46=0</formula>
    </cfRule>
  </conditionalFormatting>
  <conditionalFormatting sqref="M21:M26 M43:M46">
    <cfRule type="cellIs" dxfId="54" priority="4" stopIfTrue="1" operator="greaterThan">
      <formula>5</formula>
    </cfRule>
    <cfRule type="cellIs" dxfId="53" priority="5" stopIfTrue="1" operator="lessThan">
      <formula>1</formula>
    </cfRule>
  </conditionalFormatting>
  <conditionalFormatting sqref="M32:M36">
    <cfRule type="cellIs" dxfId="52" priority="1" stopIfTrue="1" operator="greaterThan">
      <formula>5</formula>
    </cfRule>
    <cfRule type="cellIs" dxfId="51" priority="2" stopIfTrue="1" operator="lessThan">
      <formula>1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Drop Down 1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9525</xdr:rowOff>
                  </from>
                  <to>
                    <xdr:col>12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" name="Drop Down 2">
              <controlPr defaultSize="0" autoLine="0" autoPict="0">
                <anchor moveWithCells="1">
                  <from>
                    <xdr:col>11</xdr:col>
                    <xdr:colOff>0</xdr:colOff>
                    <xdr:row>22</xdr:row>
                    <xdr:rowOff>9525</xdr:rowOff>
                  </from>
                  <to>
                    <xdr:col>12</xdr:col>
                    <xdr:colOff>123825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Drop Down 3">
              <controlPr defaultSize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12</xdr:col>
                    <xdr:colOff>123825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Drop Down 4">
              <controlPr defaultSize="0" autoLine="0" autoPict="0">
                <anchor moveWithCells="1">
                  <from>
                    <xdr:col>11</xdr:col>
                    <xdr:colOff>0</xdr:colOff>
                    <xdr:row>24</xdr:row>
                    <xdr:rowOff>9525</xdr:rowOff>
                  </from>
                  <to>
                    <xdr:col>12</xdr:col>
                    <xdr:colOff>123825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Drop Down 5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Drop Down 6">
              <controlPr defaultSize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12</xdr:col>
                    <xdr:colOff>123825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Drop Down 7">
              <controlPr defaultSize="0" autoLine="0" autoPict="0">
                <anchor moveWithCells="1">
                  <from>
                    <xdr:col>11</xdr:col>
                    <xdr:colOff>28575</xdr:colOff>
                    <xdr:row>33</xdr:row>
                    <xdr:rowOff>9525</xdr:rowOff>
                  </from>
                  <to>
                    <xdr:col>12</xdr:col>
                    <xdr:colOff>142875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Drop Down 8">
              <controlPr defaultSize="0" autoLine="0" autoPict="0">
                <anchor moveWithCells="1">
                  <from>
                    <xdr:col>11</xdr:col>
                    <xdr:colOff>0</xdr:colOff>
                    <xdr:row>34</xdr:row>
                    <xdr:rowOff>9525</xdr:rowOff>
                  </from>
                  <to>
                    <xdr:col>12</xdr:col>
                    <xdr:colOff>123825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1" name="Drop Down 9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2" name="Drop Down 10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3" name="Drop Down 11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123825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4" name="Drop Down 12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11</xdr:col>
                    <xdr:colOff>1066800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5" name="Drop Down 13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11</xdr:col>
                    <xdr:colOff>1066800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6" name="Drop Down 14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11</xdr:col>
                    <xdr:colOff>1066800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7" name="Drop Down 15">
              <controlPr defaultSize="0" autoLine="0" autoPict="0">
                <anchor moveWithCells="1">
                  <from>
                    <xdr:col>11</xdr:col>
                    <xdr:colOff>9525</xdr:colOff>
                    <xdr:row>35</xdr:row>
                    <xdr:rowOff>0</xdr:rowOff>
                  </from>
                  <to>
                    <xdr:col>12</xdr:col>
                    <xdr:colOff>142875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8" name="Drop Down 16">
              <controlPr defaultSize="0" autoLine="0" autoPict="0">
                <anchor moveWithCells="1">
                  <from>
                    <xdr:col>11</xdr:col>
                    <xdr:colOff>0</xdr:colOff>
                    <xdr:row>42</xdr:row>
                    <xdr:rowOff>9525</xdr:rowOff>
                  </from>
                  <to>
                    <xdr:col>12</xdr:col>
                    <xdr:colOff>123825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9" name="Drop Down 17">
              <controlPr defaultSize="0" autoLine="0" autoPict="0">
                <anchor moveWithCells="1">
                  <from>
                    <xdr:col>11</xdr:col>
                    <xdr:colOff>0</xdr:colOff>
                    <xdr:row>43</xdr:row>
                    <xdr:rowOff>9525</xdr:rowOff>
                  </from>
                  <to>
                    <xdr:col>12</xdr:col>
                    <xdr:colOff>123825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0" name="Drop Down 18">
              <controlPr defaultSize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11</xdr:col>
                    <xdr:colOff>1066800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1" name="Drop Down 19">
              <controlPr defaultSize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12</xdr:col>
                    <xdr:colOff>123825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2" name="Drop Down 20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11</xdr:col>
                    <xdr:colOff>1066800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3" name="Drop Down 21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4" name="Drop Down 22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5" name="Drop Down 23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6" name="Drop Down 24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7" name="Drop Down 25">
              <controlPr defaultSize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12</xdr:col>
                    <xdr:colOff>123825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8" name="Drop Down 26">
              <controlPr defaultSize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11</xdr:col>
                    <xdr:colOff>1066800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9" name="Drop Down 27">
              <controlPr defaultSize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12</xdr:col>
                    <xdr:colOff>123825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0" name="Drop Down 28">
              <controlPr defaultSize="0" autoLine="0" autoPict="0">
                <anchor moveWithCells="1">
                  <from>
                    <xdr:col>11</xdr:col>
                    <xdr:colOff>0</xdr:colOff>
                    <xdr:row>25</xdr:row>
                    <xdr:rowOff>9525</xdr:rowOff>
                  </from>
                  <to>
                    <xdr:col>12</xdr:col>
                    <xdr:colOff>123825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1" name="Drop Down 29">
              <controlPr defaultSize="0" autoLine="0" autoPict="0">
                <anchor moveWithCells="1">
                  <from>
                    <xdr:col>11</xdr:col>
                    <xdr:colOff>0</xdr:colOff>
                    <xdr:row>20</xdr:row>
                    <xdr:rowOff>9525</xdr:rowOff>
                  </from>
                  <to>
                    <xdr:col>12</xdr:col>
                    <xdr:colOff>123825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2" name="Drop Down 30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3" name="Drop Down 31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9525</xdr:rowOff>
                  </from>
                  <to>
                    <xdr:col>12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11"/>
  <sheetViews>
    <sheetView workbookViewId="0">
      <selection activeCell="F5" sqref="F5:G5"/>
    </sheetView>
  </sheetViews>
  <sheetFormatPr defaultColWidth="11.5" defaultRowHeight="12.75" x14ac:dyDescent="0.2"/>
  <cols>
    <col min="1" max="1" width="2.625" style="12" customWidth="1"/>
    <col min="2" max="2" width="3" style="12" customWidth="1"/>
    <col min="3" max="3" width="3.375" style="12" customWidth="1"/>
    <col min="4" max="4" width="2.875" style="12" customWidth="1"/>
    <col min="5" max="6" width="11.5" style="12" customWidth="1"/>
    <col min="7" max="7" width="10.5" style="12" customWidth="1"/>
    <col min="8" max="8" width="18.625" style="12" customWidth="1"/>
    <col min="9" max="9" width="8.375" style="12" customWidth="1"/>
    <col min="10" max="10" width="14.875" style="12" customWidth="1"/>
    <col min="11" max="11" width="15.375" style="12" customWidth="1"/>
    <col min="12" max="12" width="23.625" style="12" customWidth="1"/>
    <col min="13" max="13" width="10.125" style="12" customWidth="1"/>
    <col min="14" max="14" width="16.875" style="11" customWidth="1"/>
    <col min="15" max="15" width="12.5" style="11" customWidth="1"/>
    <col min="16" max="16" width="12" style="11" customWidth="1"/>
    <col min="17" max="17" width="13.375" style="11" customWidth="1"/>
    <col min="18" max="18" width="26.5" style="12" bestFit="1" customWidth="1"/>
    <col min="19" max="19" width="15.5" style="11" customWidth="1"/>
    <col min="20" max="16384" width="11.5" style="12"/>
  </cols>
  <sheetData>
    <row r="1" spans="1:19" s="2" customFormat="1" ht="15" x14ac:dyDescent="0.25">
      <c r="A1" s="100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62"/>
      <c r="N1" s="1"/>
      <c r="O1" s="1"/>
      <c r="P1" s="1"/>
      <c r="Q1" s="1"/>
      <c r="S1" s="1"/>
    </row>
    <row r="2" spans="1:19" s="2" customFormat="1" ht="13.5" customHeight="1" x14ac:dyDescent="0.25">
      <c r="N2" s="1"/>
      <c r="O2" s="1"/>
      <c r="P2" s="1"/>
      <c r="Q2" s="1"/>
      <c r="S2" s="1"/>
    </row>
    <row r="3" spans="1:19" s="2" customFormat="1" ht="13.5" customHeight="1" x14ac:dyDescent="0.25">
      <c r="A3" s="3" t="s">
        <v>0</v>
      </c>
      <c r="B3" s="4"/>
      <c r="C3" s="103" t="str">
        <f>Team!C3</f>
        <v>Fall 2018</v>
      </c>
      <c r="D3" s="104"/>
      <c r="E3" s="105"/>
      <c r="F3" s="4" t="s">
        <v>1</v>
      </c>
      <c r="G3" s="61">
        <f>Team!G3</f>
        <v>43434</v>
      </c>
      <c r="H3" s="6" t="s">
        <v>2</v>
      </c>
      <c r="I3" s="4"/>
      <c r="J3" s="60" t="str">
        <f>Team!J3</f>
        <v>Christie</v>
      </c>
      <c r="K3" s="7"/>
      <c r="L3" s="5"/>
      <c r="N3" s="1"/>
      <c r="O3" s="1"/>
      <c r="P3" s="1"/>
      <c r="Q3" s="1"/>
      <c r="S3" s="1"/>
    </row>
    <row r="4" spans="1:19" s="2" customFormat="1" ht="13.5" customHeight="1" thickBot="1" x14ac:dyDescent="0.3">
      <c r="N4" s="1"/>
      <c r="O4" s="1"/>
      <c r="P4" s="1"/>
      <c r="Q4" s="1"/>
      <c r="S4" s="1"/>
    </row>
    <row r="5" spans="1:19" s="2" customFormat="1" ht="13.5" customHeight="1" thickBot="1" x14ac:dyDescent="0.25">
      <c r="A5" s="106" t="s">
        <v>90</v>
      </c>
      <c r="B5" s="107"/>
      <c r="C5" s="107"/>
      <c r="D5" s="107"/>
      <c r="E5" s="113"/>
      <c r="F5" s="110" t="str">
        <f>'Team Member Names'!C4</f>
        <v>Turner</v>
      </c>
      <c r="G5" s="111"/>
      <c r="H5" s="112"/>
      <c r="I5" s="112"/>
      <c r="J5" s="70"/>
      <c r="K5" s="70"/>
      <c r="L5" s="65"/>
      <c r="N5" s="1"/>
      <c r="O5" s="1"/>
      <c r="P5" s="1"/>
      <c r="Q5" s="1"/>
      <c r="S5" s="1"/>
    </row>
    <row r="6" spans="1:19" s="2" customForma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N6" s="1"/>
      <c r="O6" s="1"/>
      <c r="P6" s="1"/>
      <c r="Q6" s="1"/>
      <c r="S6" s="1"/>
    </row>
    <row r="7" spans="1:19" s="2" customFormat="1" x14ac:dyDescent="0.25">
      <c r="A7" s="3" t="s">
        <v>4</v>
      </c>
      <c r="B7" s="4"/>
      <c r="C7" s="4"/>
      <c r="D7" s="4"/>
      <c r="E7" s="99" t="str">
        <f>Team!E7</f>
        <v>Development of an Awesome Medical Device</v>
      </c>
      <c r="F7" s="99"/>
      <c r="G7" s="4"/>
      <c r="H7" s="4"/>
      <c r="I7" s="4"/>
      <c r="J7" s="4"/>
      <c r="K7" s="4"/>
      <c r="L7" s="5"/>
      <c r="N7" s="1"/>
      <c r="O7" s="1"/>
      <c r="P7" s="1"/>
      <c r="Q7" s="1"/>
      <c r="S7" s="1"/>
    </row>
    <row r="8" spans="1:19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1"/>
      <c r="Q8" s="1"/>
    </row>
    <row r="10" spans="1:19" x14ac:dyDescent="0.2">
      <c r="B10" s="13" t="s">
        <v>5</v>
      </c>
      <c r="K10" s="11"/>
      <c r="L10" s="11"/>
      <c r="M10" s="14"/>
    </row>
    <row r="11" spans="1:19" x14ac:dyDescent="0.2">
      <c r="B11" s="12" t="s">
        <v>6</v>
      </c>
      <c r="C11" s="12" t="s">
        <v>7</v>
      </c>
      <c r="F11" s="97" t="s">
        <v>8</v>
      </c>
      <c r="G11" s="97"/>
      <c r="H11" s="97"/>
      <c r="I11" s="97"/>
      <c r="J11" s="97"/>
      <c r="K11" s="97"/>
      <c r="L11" s="97"/>
      <c r="M11" s="97"/>
      <c r="Q11" s="12"/>
      <c r="R11" s="11"/>
      <c r="S11" s="12"/>
    </row>
    <row r="12" spans="1:19" x14ac:dyDescent="0.2">
      <c r="B12" s="12" t="s">
        <v>9</v>
      </c>
      <c r="C12" s="12" t="s">
        <v>10</v>
      </c>
      <c r="F12" s="97" t="s">
        <v>11</v>
      </c>
      <c r="G12" s="97"/>
      <c r="H12" s="97"/>
      <c r="I12" s="97"/>
      <c r="J12" s="97"/>
      <c r="K12" s="97"/>
      <c r="L12" s="97"/>
      <c r="M12" s="97"/>
      <c r="Q12" s="12"/>
      <c r="R12" s="11"/>
      <c r="S12" s="12"/>
    </row>
    <row r="13" spans="1:19" x14ac:dyDescent="0.2">
      <c r="B13" s="12" t="s">
        <v>12</v>
      </c>
      <c r="C13" s="12" t="s">
        <v>13</v>
      </c>
      <c r="F13" s="97" t="s">
        <v>14</v>
      </c>
      <c r="G13" s="97"/>
      <c r="H13" s="97"/>
      <c r="I13" s="97"/>
      <c r="J13" s="97"/>
      <c r="K13" s="97"/>
      <c r="L13" s="97"/>
      <c r="M13" s="97"/>
      <c r="N13" s="97"/>
      <c r="O13" s="97"/>
      <c r="Q13" s="12"/>
      <c r="R13" s="11"/>
      <c r="S13" s="12"/>
    </row>
    <row r="14" spans="1:19" x14ac:dyDescent="0.2">
      <c r="B14" s="12" t="s">
        <v>15</v>
      </c>
      <c r="C14" s="12" t="s">
        <v>16</v>
      </c>
      <c r="F14" s="97" t="s">
        <v>17</v>
      </c>
      <c r="G14" s="97"/>
      <c r="H14" s="97"/>
      <c r="I14" s="97"/>
      <c r="J14" s="97"/>
      <c r="K14" s="97"/>
      <c r="L14" s="97"/>
      <c r="M14" s="97"/>
      <c r="N14" s="97"/>
      <c r="Q14" s="12"/>
      <c r="R14" s="11"/>
      <c r="S14" s="12"/>
    </row>
    <row r="15" spans="1:19" x14ac:dyDescent="0.2">
      <c r="B15" s="12" t="s">
        <v>18</v>
      </c>
      <c r="C15" s="12" t="s">
        <v>19</v>
      </c>
      <c r="F15" s="97" t="s">
        <v>20</v>
      </c>
      <c r="G15" s="97"/>
      <c r="H15" s="97"/>
      <c r="I15" s="97"/>
      <c r="J15" s="97"/>
      <c r="K15" s="97"/>
      <c r="L15" s="97"/>
      <c r="M15" s="11"/>
      <c r="Q15" s="12"/>
      <c r="R15" s="11"/>
      <c r="S15" s="12"/>
    </row>
    <row r="16" spans="1:19" x14ac:dyDescent="0.2">
      <c r="K16" s="11"/>
      <c r="L16" s="11"/>
      <c r="M16" s="14"/>
    </row>
    <row r="17" spans="1:20" ht="18" customHeight="1" thickBot="1" x14ac:dyDescent="0.25">
      <c r="I17" s="15"/>
      <c r="J17" s="16" t="s">
        <v>21</v>
      </c>
      <c r="K17" s="16" t="s">
        <v>22</v>
      </c>
      <c r="L17" s="16" t="s">
        <v>23</v>
      </c>
    </row>
    <row r="18" spans="1:20" ht="18" customHeight="1" thickBot="1" x14ac:dyDescent="0.25">
      <c r="I18" s="15" t="s">
        <v>24</v>
      </c>
      <c r="J18" s="71">
        <f>J29+J39+J49</f>
        <v>345</v>
      </c>
      <c r="K18" s="17">
        <f>K29+K39+K49</f>
        <v>345</v>
      </c>
      <c r="L18" s="19">
        <f>K18/J18</f>
        <v>1</v>
      </c>
    </row>
    <row r="19" spans="1:20" ht="29.25" customHeight="1" thickBo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O19" s="95" t="s">
        <v>27</v>
      </c>
      <c r="P19" s="96"/>
      <c r="R19" s="108" t="s">
        <v>28</v>
      </c>
      <c r="S19" s="109"/>
    </row>
    <row r="20" spans="1:20" ht="35.25" customHeight="1" thickBot="1" x14ac:dyDescent="0.25">
      <c r="A20" s="11" t="s">
        <v>29</v>
      </c>
      <c r="B20" s="20" t="s">
        <v>91</v>
      </c>
      <c r="L20" s="21" t="s">
        <v>23</v>
      </c>
      <c r="M20" s="22" t="s">
        <v>31</v>
      </c>
      <c r="N20" s="23" t="s">
        <v>32</v>
      </c>
      <c r="O20" s="24" t="s">
        <v>33</v>
      </c>
      <c r="P20" s="25" t="s">
        <v>34</v>
      </c>
      <c r="Q20" s="23" t="s">
        <v>35</v>
      </c>
      <c r="R20" s="26" t="s">
        <v>23</v>
      </c>
      <c r="S20" s="27" t="s">
        <v>36</v>
      </c>
    </row>
    <row r="21" spans="1:20" ht="18" customHeight="1" thickBot="1" x14ac:dyDescent="0.3">
      <c r="C21" s="28">
        <v>1</v>
      </c>
      <c r="D21" s="29" t="s">
        <v>92</v>
      </c>
      <c r="E21" s="30"/>
      <c r="F21" s="30"/>
      <c r="G21" s="30"/>
      <c r="H21" s="30"/>
      <c r="I21" s="30"/>
      <c r="J21" s="30"/>
      <c r="K21" s="30"/>
      <c r="L21" s="30"/>
      <c r="M21" s="31">
        <v>5</v>
      </c>
      <c r="N21" s="32" t="s">
        <v>122</v>
      </c>
      <c r="O21" s="33">
        <f t="shared" ref="O21:O26" si="0">P21*M21</f>
        <v>25</v>
      </c>
      <c r="P21" s="33">
        <f t="shared" ref="P21:P26" si="1">Q21-1</f>
        <v>5</v>
      </c>
      <c r="Q21" s="34">
        <v>6</v>
      </c>
      <c r="R21" s="35" t="s">
        <v>38</v>
      </c>
      <c r="S21" s="36" t="s">
        <v>36</v>
      </c>
    </row>
    <row r="22" spans="1:20" ht="18" customHeight="1" thickBot="1" x14ac:dyDescent="0.25">
      <c r="C22" s="11">
        <v>2</v>
      </c>
      <c r="D22" s="37" t="s">
        <v>93</v>
      </c>
      <c r="E22" s="30"/>
      <c r="F22" s="30"/>
      <c r="G22" s="30"/>
      <c r="H22" s="30"/>
      <c r="I22" s="30"/>
      <c r="J22" s="30"/>
      <c r="K22" s="30"/>
      <c r="L22" s="30"/>
      <c r="M22" s="31">
        <v>5</v>
      </c>
      <c r="N22" s="32" t="s">
        <v>114</v>
      </c>
      <c r="O22" s="33">
        <f t="shared" si="0"/>
        <v>25</v>
      </c>
      <c r="P22" s="33">
        <f t="shared" si="1"/>
        <v>5</v>
      </c>
      <c r="Q22" s="34">
        <v>6</v>
      </c>
      <c r="R22" s="35" t="s">
        <v>19</v>
      </c>
      <c r="S22" s="36">
        <v>1</v>
      </c>
    </row>
    <row r="23" spans="1:20" ht="18" customHeight="1" thickBot="1" x14ac:dyDescent="0.25">
      <c r="C23" s="11">
        <v>3</v>
      </c>
      <c r="D23" s="37" t="s">
        <v>94</v>
      </c>
      <c r="E23" s="30"/>
      <c r="F23" s="30"/>
      <c r="G23" s="30"/>
      <c r="H23" s="30"/>
      <c r="I23" s="30"/>
      <c r="J23" s="30"/>
      <c r="K23" s="30"/>
      <c r="L23" s="30"/>
      <c r="M23" s="31">
        <v>5</v>
      </c>
      <c r="N23" s="32" t="s">
        <v>123</v>
      </c>
      <c r="O23" s="33">
        <f t="shared" si="0"/>
        <v>25</v>
      </c>
      <c r="P23" s="33">
        <f t="shared" si="1"/>
        <v>5</v>
      </c>
      <c r="Q23" s="34">
        <v>6</v>
      </c>
      <c r="R23" s="35" t="s">
        <v>16</v>
      </c>
      <c r="S23" s="36">
        <v>2</v>
      </c>
    </row>
    <row r="24" spans="1:20" ht="18.75" customHeight="1" thickBot="1" x14ac:dyDescent="0.25">
      <c r="C24" s="11">
        <v>4</v>
      </c>
      <c r="D24" s="29" t="s">
        <v>95</v>
      </c>
      <c r="E24" s="30"/>
      <c r="F24" s="30"/>
      <c r="G24" s="30"/>
      <c r="H24" s="30"/>
      <c r="I24" s="30"/>
      <c r="J24" s="30"/>
      <c r="K24" s="30"/>
      <c r="L24" s="30"/>
      <c r="M24" s="31">
        <v>5</v>
      </c>
      <c r="N24" s="32" t="s">
        <v>12</v>
      </c>
      <c r="O24" s="33">
        <f t="shared" si="0"/>
        <v>25</v>
      </c>
      <c r="P24" s="33">
        <f t="shared" si="1"/>
        <v>5</v>
      </c>
      <c r="Q24" s="34">
        <v>6</v>
      </c>
      <c r="R24" s="35" t="s">
        <v>13</v>
      </c>
      <c r="S24" s="36">
        <v>3</v>
      </c>
    </row>
    <row r="25" spans="1:20" ht="18" customHeight="1" thickBot="1" x14ac:dyDescent="0.25">
      <c r="C25" s="11">
        <v>5</v>
      </c>
      <c r="D25" s="37" t="s">
        <v>96</v>
      </c>
      <c r="E25" s="30"/>
      <c r="F25" s="30"/>
      <c r="G25" s="30"/>
      <c r="H25" s="30"/>
      <c r="I25" s="30"/>
      <c r="J25" s="30"/>
      <c r="K25" s="30"/>
      <c r="L25" s="30"/>
      <c r="M25" s="31">
        <v>5</v>
      </c>
      <c r="N25" s="32" t="s">
        <v>9</v>
      </c>
      <c r="O25" s="33">
        <f t="shared" si="0"/>
        <v>25</v>
      </c>
      <c r="P25" s="33">
        <f t="shared" si="1"/>
        <v>5</v>
      </c>
      <c r="Q25" s="34">
        <v>6</v>
      </c>
      <c r="R25" s="35" t="s">
        <v>10</v>
      </c>
      <c r="S25" s="36">
        <v>4</v>
      </c>
    </row>
    <row r="26" spans="1:20" ht="18" customHeight="1" thickBot="1" x14ac:dyDescent="0.25">
      <c r="C26" s="11">
        <v>6</v>
      </c>
      <c r="D26" s="37" t="s">
        <v>97</v>
      </c>
      <c r="E26" s="30"/>
      <c r="F26" s="30"/>
      <c r="G26" s="30"/>
      <c r="H26" s="30"/>
      <c r="I26" s="30"/>
      <c r="J26" s="30"/>
      <c r="K26" s="30"/>
      <c r="L26" s="30"/>
      <c r="M26" s="31">
        <v>5</v>
      </c>
      <c r="N26" s="32" t="s">
        <v>9</v>
      </c>
      <c r="O26" s="33">
        <f t="shared" si="0"/>
        <v>25</v>
      </c>
      <c r="P26" s="33">
        <f t="shared" si="1"/>
        <v>5</v>
      </c>
      <c r="Q26" s="34">
        <v>6</v>
      </c>
      <c r="R26" s="35" t="s">
        <v>7</v>
      </c>
      <c r="S26" s="36">
        <v>5</v>
      </c>
    </row>
    <row r="27" spans="1:20" ht="18" customHeight="1" x14ac:dyDescent="0.2">
      <c r="C27" s="11"/>
      <c r="M27" s="11"/>
      <c r="O27" s="38"/>
      <c r="P27" s="38"/>
    </row>
    <row r="28" spans="1:20" ht="25.5" customHeight="1" thickBot="1" x14ac:dyDescent="0.3">
      <c r="C28" s="11"/>
      <c r="J28" s="16" t="s">
        <v>21</v>
      </c>
      <c r="K28" s="16" t="s">
        <v>22</v>
      </c>
      <c r="L28" s="16" t="s">
        <v>23</v>
      </c>
      <c r="O28" s="38"/>
      <c r="P28" s="38"/>
      <c r="S28"/>
      <c r="T28"/>
    </row>
    <row r="29" spans="1:20" ht="16.5" thickBot="1" x14ac:dyDescent="0.3">
      <c r="C29" s="11"/>
      <c r="I29" s="15" t="s">
        <v>98</v>
      </c>
      <c r="J29" s="42">
        <f>SUM(M21:M26)*5</f>
        <v>150</v>
      </c>
      <c r="K29" s="43">
        <f>SUM(O21:O26)</f>
        <v>150</v>
      </c>
      <c r="L29" s="19">
        <f>K29/J29</f>
        <v>1</v>
      </c>
      <c r="O29" s="38"/>
      <c r="P29" s="38"/>
      <c r="S29"/>
      <c r="T29"/>
    </row>
    <row r="30" spans="1:20" ht="18" customHeight="1" thickBot="1" x14ac:dyDescent="0.3">
      <c r="O30" s="95" t="s">
        <v>27</v>
      </c>
      <c r="P30" s="96"/>
      <c r="S30"/>
      <c r="T30"/>
    </row>
    <row r="31" spans="1:20" ht="15" customHeight="1" thickBot="1" x14ac:dyDescent="0.3">
      <c r="A31" s="11" t="s">
        <v>42</v>
      </c>
      <c r="B31" s="20" t="s">
        <v>99</v>
      </c>
      <c r="F31" s="30"/>
      <c r="G31" s="30"/>
      <c r="H31" s="30"/>
      <c r="I31" s="30"/>
      <c r="J31" s="30"/>
      <c r="K31" s="30"/>
      <c r="L31" s="21" t="s">
        <v>23</v>
      </c>
      <c r="M31" s="21" t="s">
        <v>31</v>
      </c>
      <c r="N31" s="23" t="s">
        <v>32</v>
      </c>
      <c r="O31" s="24" t="s">
        <v>33</v>
      </c>
      <c r="P31" s="25" t="s">
        <v>34</v>
      </c>
      <c r="Q31" s="23" t="s">
        <v>35</v>
      </c>
      <c r="S31"/>
      <c r="T31"/>
    </row>
    <row r="32" spans="1:20" ht="15.75" customHeight="1" thickBot="1" x14ac:dyDescent="0.3">
      <c r="C32" s="11">
        <v>7</v>
      </c>
      <c r="D32" s="37" t="s">
        <v>100</v>
      </c>
      <c r="E32" s="30"/>
      <c r="F32" s="30"/>
      <c r="G32" s="30"/>
      <c r="H32" s="30"/>
      <c r="I32" s="30"/>
      <c r="J32" s="30"/>
      <c r="K32" s="30"/>
      <c r="L32" s="30"/>
      <c r="M32" s="31">
        <v>5</v>
      </c>
      <c r="N32" s="32" t="s">
        <v>6</v>
      </c>
      <c r="O32" s="33">
        <f>P32*M32</f>
        <v>25</v>
      </c>
      <c r="P32" s="33">
        <f>Q32-1</f>
        <v>5</v>
      </c>
      <c r="Q32" s="34">
        <v>6</v>
      </c>
      <c r="S32"/>
      <c r="T32"/>
    </row>
    <row r="33" spans="1:20" ht="16.5" customHeight="1" thickBot="1" x14ac:dyDescent="0.3">
      <c r="C33" s="11">
        <v>8</v>
      </c>
      <c r="D33" s="37" t="s">
        <v>101</v>
      </c>
      <c r="E33" s="30"/>
      <c r="F33" s="30"/>
      <c r="G33" s="30"/>
      <c r="H33" s="30"/>
      <c r="I33" s="30"/>
      <c r="J33" s="30"/>
      <c r="K33" s="30"/>
      <c r="L33" s="30"/>
      <c r="M33" s="31">
        <v>5</v>
      </c>
      <c r="N33" s="32" t="s">
        <v>18</v>
      </c>
      <c r="O33" s="33">
        <f>P33*M33</f>
        <v>25</v>
      </c>
      <c r="P33" s="33">
        <f>Q33-1</f>
        <v>5</v>
      </c>
      <c r="Q33" s="34">
        <v>6</v>
      </c>
      <c r="S33"/>
      <c r="T33"/>
    </row>
    <row r="34" spans="1:20" ht="18" customHeight="1" thickBot="1" x14ac:dyDescent="0.3">
      <c r="C34" s="11">
        <v>9</v>
      </c>
      <c r="D34" s="37" t="s">
        <v>113</v>
      </c>
      <c r="E34" s="30"/>
      <c r="F34" s="30"/>
      <c r="G34" s="30"/>
      <c r="H34" s="30"/>
      <c r="I34" s="30"/>
      <c r="J34" s="30"/>
      <c r="K34" s="30"/>
      <c r="L34" s="30"/>
      <c r="M34" s="31">
        <v>5</v>
      </c>
      <c r="N34" s="32" t="s">
        <v>120</v>
      </c>
      <c r="O34" s="33">
        <f>P34*M34</f>
        <v>25</v>
      </c>
      <c r="P34" s="33">
        <f>Q34-1</f>
        <v>5</v>
      </c>
      <c r="Q34" s="34">
        <v>6</v>
      </c>
      <c r="S34"/>
      <c r="T34"/>
    </row>
    <row r="35" spans="1:20" ht="18" customHeight="1" thickBot="1" x14ac:dyDescent="0.3">
      <c r="C35" s="11">
        <v>10</v>
      </c>
      <c r="D35" s="29" t="s">
        <v>102</v>
      </c>
      <c r="E35" s="30"/>
      <c r="F35" s="30"/>
      <c r="G35" s="30"/>
      <c r="H35" s="30"/>
      <c r="I35" s="30"/>
      <c r="J35" s="30"/>
      <c r="K35" s="30"/>
      <c r="L35" s="30"/>
      <c r="M35" s="31">
        <v>5</v>
      </c>
      <c r="N35" s="32" t="s">
        <v>12</v>
      </c>
      <c r="O35" s="33">
        <f>P35*M35</f>
        <v>25</v>
      </c>
      <c r="P35" s="33">
        <f>Q35-1</f>
        <v>5</v>
      </c>
      <c r="Q35" s="34">
        <v>6</v>
      </c>
      <c r="S35"/>
      <c r="T35"/>
    </row>
    <row r="36" spans="1:20" ht="18" customHeight="1" thickBot="1" x14ac:dyDescent="0.3">
      <c r="C36" s="11">
        <v>11</v>
      </c>
      <c r="D36" s="29" t="s">
        <v>103</v>
      </c>
      <c r="E36" s="30"/>
      <c r="F36" s="30"/>
      <c r="G36" s="30"/>
      <c r="H36" s="30"/>
      <c r="I36" s="30"/>
      <c r="J36" s="30"/>
      <c r="K36" s="30"/>
      <c r="L36" s="64"/>
      <c r="M36" s="31">
        <v>5</v>
      </c>
      <c r="N36" s="32" t="s">
        <v>118</v>
      </c>
      <c r="O36" s="33">
        <f>P36*M36</f>
        <v>25</v>
      </c>
      <c r="P36" s="33">
        <f>Q36-1</f>
        <v>5</v>
      </c>
      <c r="Q36" s="34">
        <v>6</v>
      </c>
      <c r="S36"/>
      <c r="T36"/>
    </row>
    <row r="37" spans="1:20" ht="18" customHeight="1" x14ac:dyDescent="0.25">
      <c r="D37" s="11"/>
      <c r="L37" s="64"/>
      <c r="O37" s="38"/>
      <c r="P37" s="38"/>
      <c r="S37"/>
      <c r="T37"/>
    </row>
    <row r="38" spans="1:20" ht="18" customHeight="1" thickBot="1" x14ac:dyDescent="0.25">
      <c r="I38" s="44"/>
      <c r="J38" s="45" t="s">
        <v>21</v>
      </c>
      <c r="K38" s="16" t="s">
        <v>22</v>
      </c>
      <c r="L38" s="16" t="s">
        <v>23</v>
      </c>
      <c r="O38" s="38"/>
      <c r="T38" s="11"/>
    </row>
    <row r="39" spans="1:20" ht="18" customHeight="1" x14ac:dyDescent="0.2">
      <c r="I39" s="15" t="s">
        <v>104</v>
      </c>
      <c r="J39" s="42">
        <f>SUM(M32:M36)*5</f>
        <v>125</v>
      </c>
      <c r="K39" s="43">
        <f>SUM(O32:O36)</f>
        <v>125</v>
      </c>
      <c r="L39" s="19">
        <f>K39/J39</f>
        <v>1</v>
      </c>
      <c r="T39" s="11"/>
    </row>
    <row r="40" spans="1:20" ht="18" customHeight="1" thickBot="1" x14ac:dyDescent="0.25">
      <c r="M40" s="11"/>
      <c r="T40" s="11"/>
    </row>
    <row r="41" spans="1:20" ht="25.5" customHeight="1" thickBot="1" x14ac:dyDescent="0.25">
      <c r="A41" s="11" t="s">
        <v>79</v>
      </c>
      <c r="B41" s="20" t="s">
        <v>80</v>
      </c>
      <c r="O41" s="95" t="s">
        <v>27</v>
      </c>
      <c r="P41" s="96"/>
      <c r="T41" s="11"/>
    </row>
    <row r="42" spans="1:20" ht="29.25" customHeight="1" thickBot="1" x14ac:dyDescent="0.25">
      <c r="B42" s="11" t="s">
        <v>44</v>
      </c>
      <c r="C42" s="39" t="s">
        <v>45</v>
      </c>
      <c r="D42" s="30"/>
      <c r="E42" s="30"/>
      <c r="F42" s="30"/>
      <c r="G42" s="30"/>
      <c r="H42" s="30"/>
      <c r="I42" s="30"/>
      <c r="J42" s="30"/>
      <c r="K42" s="30"/>
      <c r="L42" s="21" t="s">
        <v>23</v>
      </c>
      <c r="M42" s="21" t="s">
        <v>31</v>
      </c>
      <c r="N42" s="40" t="s">
        <v>32</v>
      </c>
      <c r="O42" s="46" t="s">
        <v>33</v>
      </c>
      <c r="P42" s="46" t="s">
        <v>34</v>
      </c>
      <c r="Q42" s="23" t="s">
        <v>35</v>
      </c>
    </row>
    <row r="43" spans="1:20" ht="18" customHeight="1" thickBot="1" x14ac:dyDescent="0.25">
      <c r="C43" s="11">
        <v>12</v>
      </c>
      <c r="D43" s="37" t="s">
        <v>83</v>
      </c>
      <c r="E43" s="30"/>
      <c r="F43" s="30"/>
      <c r="G43" s="30"/>
      <c r="H43" s="30"/>
      <c r="I43" s="30"/>
      <c r="J43" s="30"/>
      <c r="K43" s="30"/>
      <c r="L43" s="30"/>
      <c r="M43" s="31">
        <v>4</v>
      </c>
      <c r="N43" s="32" t="s">
        <v>121</v>
      </c>
      <c r="O43" s="33">
        <f>P43*M43</f>
        <v>20</v>
      </c>
      <c r="P43" s="33">
        <f>Q43-1</f>
        <v>5</v>
      </c>
      <c r="Q43" s="34">
        <v>6</v>
      </c>
    </row>
    <row r="44" spans="1:20" ht="18" customHeight="1" thickBot="1" x14ac:dyDescent="0.25">
      <c r="C44" s="11">
        <v>13</v>
      </c>
      <c r="D44" s="37" t="s">
        <v>105</v>
      </c>
      <c r="E44" s="30"/>
      <c r="F44" s="30"/>
      <c r="G44" s="30"/>
      <c r="H44" s="30"/>
      <c r="I44" s="30"/>
      <c r="J44" s="30"/>
      <c r="K44" s="30"/>
      <c r="L44" s="30"/>
      <c r="M44" s="31">
        <v>3</v>
      </c>
      <c r="N44" s="32" t="s">
        <v>12</v>
      </c>
      <c r="O44" s="33">
        <f>P44*M44</f>
        <v>15</v>
      </c>
      <c r="P44" s="33">
        <f>Q44-1</f>
        <v>5</v>
      </c>
      <c r="Q44" s="34">
        <v>6</v>
      </c>
      <c r="T44" s="11"/>
    </row>
    <row r="45" spans="1:20" ht="18" customHeight="1" thickBot="1" x14ac:dyDescent="0.25">
      <c r="C45" s="11">
        <v>14</v>
      </c>
      <c r="D45" s="37" t="s">
        <v>106</v>
      </c>
      <c r="E45" s="30"/>
      <c r="F45" s="30"/>
      <c r="G45" s="30"/>
      <c r="H45" s="30"/>
      <c r="I45" s="30"/>
      <c r="J45" s="30"/>
      <c r="K45" s="30"/>
      <c r="L45" s="30"/>
      <c r="M45" s="31">
        <v>2</v>
      </c>
      <c r="N45" s="32" t="s">
        <v>12</v>
      </c>
      <c r="O45" s="33">
        <f>P45*M45</f>
        <v>10</v>
      </c>
      <c r="P45" s="33">
        <f>Q45-1</f>
        <v>5</v>
      </c>
      <c r="Q45" s="34">
        <v>6</v>
      </c>
    </row>
    <row r="46" spans="1:20" ht="18" customHeight="1" thickBot="1" x14ac:dyDescent="0.3">
      <c r="C46" s="11">
        <v>15</v>
      </c>
      <c r="D46" s="37" t="s">
        <v>107</v>
      </c>
      <c r="E46" s="30"/>
      <c r="F46" s="30"/>
      <c r="G46" s="30"/>
      <c r="H46" s="30"/>
      <c r="I46" s="30"/>
      <c r="J46" s="30"/>
      <c r="K46" s="30"/>
      <c r="L46" s="30"/>
      <c r="M46" s="31">
        <v>5</v>
      </c>
      <c r="N46" s="32" t="s">
        <v>119</v>
      </c>
      <c r="O46" s="33">
        <f>P46*M46</f>
        <v>25</v>
      </c>
      <c r="P46" s="33">
        <f>Q46-1</f>
        <v>5</v>
      </c>
      <c r="Q46" s="34">
        <v>6</v>
      </c>
      <c r="S46"/>
      <c r="T46"/>
    </row>
    <row r="47" spans="1:20" ht="15.75" x14ac:dyDescent="0.25">
      <c r="S47"/>
      <c r="T47"/>
    </row>
    <row r="48" spans="1:20" ht="16.5" thickBot="1" x14ac:dyDescent="0.3">
      <c r="I48" s="44"/>
      <c r="J48" s="45" t="s">
        <v>21</v>
      </c>
      <c r="K48" s="16" t="s">
        <v>22</v>
      </c>
      <c r="L48" s="16" t="s">
        <v>23</v>
      </c>
      <c r="S48"/>
      <c r="T48"/>
    </row>
    <row r="49" spans="2:20" ht="18" customHeight="1" x14ac:dyDescent="0.25">
      <c r="I49" s="15" t="s">
        <v>85</v>
      </c>
      <c r="J49" s="42">
        <f>SUM(M43:M46)*5</f>
        <v>70</v>
      </c>
      <c r="K49" s="43">
        <f>SUM(O43:O46)</f>
        <v>70</v>
      </c>
      <c r="L49" s="19">
        <f>K49/J49</f>
        <v>1</v>
      </c>
      <c r="S49"/>
      <c r="T49"/>
    </row>
    <row r="50" spans="2:20" ht="18" customHeight="1" x14ac:dyDescent="0.2">
      <c r="K50" s="11"/>
      <c r="L50" s="11"/>
      <c r="M50" s="14"/>
      <c r="T50" s="11"/>
    </row>
    <row r="51" spans="2:20" ht="21" customHeight="1" x14ac:dyDescent="0.2">
      <c r="B51" s="13" t="s">
        <v>86</v>
      </c>
      <c r="C51" s="47"/>
      <c r="D51" s="47"/>
      <c r="E51" s="47"/>
      <c r="F51" s="47"/>
      <c r="G51" s="47"/>
      <c r="H51" s="47"/>
      <c r="J51" s="47"/>
      <c r="K51" s="48"/>
      <c r="L51" s="48"/>
      <c r="M51" s="49"/>
      <c r="T51" s="11"/>
    </row>
    <row r="52" spans="2:20" ht="18.75" customHeight="1" x14ac:dyDescent="0.2">
      <c r="B52" s="10"/>
      <c r="C52" s="10"/>
      <c r="D52" s="10"/>
      <c r="E52" s="10"/>
      <c r="F52" s="10"/>
      <c r="G52" s="10"/>
      <c r="H52" s="10"/>
      <c r="I52" s="10"/>
      <c r="J52" s="10"/>
      <c r="K52" s="50"/>
      <c r="L52" s="50"/>
      <c r="M52" s="51"/>
    </row>
    <row r="53" spans="2:20" ht="18.75" customHeight="1" x14ac:dyDescent="0.2">
      <c r="B53" s="10"/>
      <c r="C53" s="10"/>
      <c r="D53" s="10"/>
      <c r="E53" s="10"/>
      <c r="F53" s="10"/>
      <c r="G53" s="10"/>
      <c r="H53" s="10"/>
      <c r="I53" s="10"/>
      <c r="J53" s="10"/>
      <c r="K53" s="50"/>
      <c r="L53" s="50"/>
      <c r="M53" s="51"/>
    </row>
    <row r="54" spans="2:20" ht="18.75" customHeight="1" x14ac:dyDescent="0.2">
      <c r="B54" s="10"/>
      <c r="C54" s="10"/>
      <c r="D54" s="10"/>
      <c r="E54" s="10"/>
      <c r="F54" s="10"/>
      <c r="G54" s="10"/>
      <c r="H54" s="10"/>
      <c r="I54" s="10"/>
      <c r="J54" s="10"/>
      <c r="K54" s="50"/>
      <c r="L54" s="50"/>
      <c r="M54" s="51"/>
    </row>
    <row r="55" spans="2:20" ht="18" customHeight="1" x14ac:dyDescent="0.2">
      <c r="B55" s="10"/>
      <c r="C55" s="10"/>
      <c r="D55" s="10"/>
      <c r="E55" s="10"/>
      <c r="F55" s="10"/>
      <c r="G55" s="10"/>
      <c r="H55" s="10"/>
      <c r="I55" s="10"/>
      <c r="J55" s="10"/>
      <c r="K55" s="50"/>
      <c r="L55" s="50"/>
      <c r="M55" s="51"/>
    </row>
    <row r="56" spans="2:20" ht="18" customHeight="1" x14ac:dyDescent="0.2">
      <c r="K56" s="11"/>
      <c r="L56" s="11"/>
      <c r="M56" s="14"/>
    </row>
    <row r="57" spans="2:20" ht="13.5" thickBot="1" x14ac:dyDescent="0.25">
      <c r="N57" s="12"/>
      <c r="O57" s="12"/>
      <c r="P57" s="12"/>
      <c r="Q57" s="12"/>
      <c r="S57" s="12"/>
    </row>
    <row r="58" spans="2:20" ht="14.1" customHeight="1" thickTop="1" x14ac:dyDescent="0.2">
      <c r="F58" s="114" t="s">
        <v>87</v>
      </c>
      <c r="G58" s="116" t="s">
        <v>88</v>
      </c>
      <c r="H58" s="118" t="s">
        <v>46</v>
      </c>
      <c r="I58" s="116" t="s">
        <v>89</v>
      </c>
      <c r="N58" s="12"/>
      <c r="O58" s="12"/>
      <c r="P58" s="12"/>
      <c r="Q58" s="12"/>
      <c r="S58" s="12"/>
    </row>
    <row r="59" spans="2:20" ht="17.100000000000001" customHeight="1" thickBot="1" x14ac:dyDescent="0.25">
      <c r="F59" s="115"/>
      <c r="G59" s="117"/>
      <c r="H59" s="119"/>
      <c r="I59" s="117"/>
      <c r="N59" s="12"/>
      <c r="O59" s="12"/>
      <c r="P59" s="12"/>
      <c r="Q59" s="12"/>
      <c r="S59" s="12"/>
    </row>
    <row r="60" spans="2:20" ht="14.1" customHeight="1" x14ac:dyDescent="0.2">
      <c r="F60" s="52" t="s">
        <v>6</v>
      </c>
      <c r="G60" s="67">
        <f t="shared" ref="G60:G66" si="2">H60/I60</f>
        <v>1</v>
      </c>
      <c r="H60" s="53">
        <f>SUM(O21,O32,O34)</f>
        <v>75</v>
      </c>
      <c r="I60" s="53">
        <f>5*SUM(M21,M32,M34)</f>
        <v>75</v>
      </c>
      <c r="N60" s="12"/>
      <c r="O60" s="12"/>
      <c r="P60" s="12"/>
      <c r="Q60" s="12"/>
      <c r="S60" s="12"/>
    </row>
    <row r="61" spans="2:20" x14ac:dyDescent="0.2">
      <c r="F61" s="54" t="s">
        <v>9</v>
      </c>
      <c r="G61" s="67">
        <f t="shared" si="2"/>
        <v>1</v>
      </c>
      <c r="H61" s="55">
        <f>SUM(O21,O25,O26,O34)</f>
        <v>100</v>
      </c>
      <c r="I61" s="55">
        <f>5*SUM(M21,M25,M26,M34)</f>
        <v>100</v>
      </c>
      <c r="N61" s="12"/>
      <c r="O61" s="12"/>
      <c r="P61" s="12"/>
      <c r="Q61" s="12"/>
      <c r="S61" s="12"/>
    </row>
    <row r="62" spans="2:20" x14ac:dyDescent="0.2">
      <c r="F62" s="54" t="s">
        <v>12</v>
      </c>
      <c r="G62" s="67">
        <f t="shared" si="2"/>
        <v>1</v>
      </c>
      <c r="H62" s="55">
        <f>SUM(O24,O35, O43,O44,O45,O46)</f>
        <v>120</v>
      </c>
      <c r="I62" s="55">
        <f>5*SUM(M24,M35, M43,M44,M45,M46)</f>
        <v>120</v>
      </c>
      <c r="N62" s="12"/>
      <c r="O62" s="12"/>
      <c r="P62" s="12"/>
      <c r="Q62" s="12"/>
      <c r="S62" s="12"/>
    </row>
    <row r="63" spans="2:20" x14ac:dyDescent="0.2">
      <c r="F63" s="54" t="s">
        <v>15</v>
      </c>
      <c r="G63" s="67">
        <f t="shared" si="2"/>
        <v>1</v>
      </c>
      <c r="H63" s="55">
        <f>SUM(O23)</f>
        <v>25</v>
      </c>
      <c r="I63" s="55">
        <f>5*SUM(M23)</f>
        <v>25</v>
      </c>
      <c r="N63" s="12"/>
      <c r="O63" s="12"/>
      <c r="P63" s="12"/>
      <c r="Q63" s="12"/>
      <c r="S63" s="12"/>
    </row>
    <row r="64" spans="2:20" x14ac:dyDescent="0.2">
      <c r="F64" s="54" t="s">
        <v>114</v>
      </c>
      <c r="G64" s="67">
        <f t="shared" si="2"/>
        <v>1</v>
      </c>
      <c r="H64" s="55">
        <f>SUM(O22,O23,O43)</f>
        <v>70</v>
      </c>
      <c r="I64" s="55">
        <f>5*SUM(M22,M23,M43)</f>
        <v>70</v>
      </c>
      <c r="N64" s="12"/>
      <c r="O64" s="12"/>
      <c r="P64" s="12"/>
      <c r="Q64" s="12"/>
      <c r="S64" s="12"/>
    </row>
    <row r="65" spans="6:19" x14ac:dyDescent="0.2">
      <c r="F65" s="54" t="s">
        <v>18</v>
      </c>
      <c r="G65" s="68">
        <f t="shared" si="2"/>
        <v>1</v>
      </c>
      <c r="H65" s="55">
        <f>SUM(O21,O33)</f>
        <v>50</v>
      </c>
      <c r="I65" s="55">
        <f>5*SUM(M21,M33)</f>
        <v>50</v>
      </c>
      <c r="N65" s="12"/>
      <c r="O65" s="12"/>
      <c r="P65" s="12"/>
      <c r="Q65" s="12"/>
      <c r="S65" s="12"/>
    </row>
    <row r="66" spans="6:19" ht="13.5" thickBot="1" x14ac:dyDescent="0.25">
      <c r="F66" s="57" t="s">
        <v>118</v>
      </c>
      <c r="G66" s="69">
        <f t="shared" si="2"/>
        <v>1</v>
      </c>
      <c r="H66" s="58">
        <f>SUM(O21,O36,O46)</f>
        <v>75</v>
      </c>
      <c r="I66" s="58">
        <f>5*SUM(M21,M36,M46)</f>
        <v>75</v>
      </c>
      <c r="N66" s="12"/>
      <c r="O66" s="12"/>
      <c r="P66" s="12"/>
      <c r="Q66" s="12"/>
      <c r="S66" s="12"/>
    </row>
    <row r="67" spans="6:19" ht="13.5" thickTop="1" x14ac:dyDescent="0.2">
      <c r="N67" s="12"/>
      <c r="O67" s="12"/>
      <c r="P67" s="12"/>
      <c r="Q67" s="12"/>
      <c r="S67" s="12"/>
    </row>
    <row r="68" spans="6:19" x14ac:dyDescent="0.2">
      <c r="N68" s="12"/>
      <c r="O68" s="12"/>
      <c r="P68" s="12"/>
      <c r="Q68" s="12"/>
      <c r="S68" s="12"/>
    </row>
    <row r="69" spans="6:19" x14ac:dyDescent="0.2">
      <c r="N69" s="12"/>
      <c r="O69" s="12"/>
      <c r="P69" s="12"/>
      <c r="Q69" s="12"/>
      <c r="S69" s="12"/>
    </row>
    <row r="70" spans="6:19" x14ac:dyDescent="0.2">
      <c r="N70" s="12"/>
      <c r="O70" s="12"/>
      <c r="P70" s="12"/>
      <c r="Q70" s="12"/>
      <c r="S70" s="12"/>
    </row>
    <row r="71" spans="6:19" x14ac:dyDescent="0.2">
      <c r="N71" s="12"/>
      <c r="O71" s="12"/>
      <c r="P71" s="12"/>
      <c r="Q71" s="12"/>
      <c r="S71" s="12"/>
    </row>
    <row r="72" spans="6:19" x14ac:dyDescent="0.2">
      <c r="N72" s="12"/>
      <c r="O72" s="12"/>
      <c r="P72" s="12"/>
      <c r="Q72" s="12"/>
      <c r="S72" s="12"/>
    </row>
    <row r="73" spans="6:19" x14ac:dyDescent="0.2">
      <c r="N73" s="12"/>
      <c r="O73" s="12"/>
      <c r="P73" s="12"/>
      <c r="Q73" s="12"/>
      <c r="S73" s="12"/>
    </row>
    <row r="74" spans="6:19" x14ac:dyDescent="0.2">
      <c r="N74" s="12"/>
      <c r="O74" s="12"/>
      <c r="P74" s="12"/>
      <c r="Q74" s="12"/>
      <c r="S74" s="12"/>
    </row>
    <row r="75" spans="6:19" x14ac:dyDescent="0.2">
      <c r="N75" s="12"/>
      <c r="O75" s="12"/>
      <c r="P75" s="12"/>
      <c r="Q75" s="12"/>
      <c r="S75" s="12"/>
    </row>
    <row r="76" spans="6:19" x14ac:dyDescent="0.2">
      <c r="N76" s="12"/>
      <c r="O76" s="12"/>
      <c r="P76" s="12"/>
      <c r="Q76" s="12"/>
      <c r="S76" s="12"/>
    </row>
    <row r="77" spans="6:19" x14ac:dyDescent="0.2">
      <c r="N77" s="12"/>
      <c r="O77" s="12"/>
      <c r="P77" s="12"/>
      <c r="Q77" s="12"/>
      <c r="S77" s="12"/>
    </row>
    <row r="78" spans="6:19" x14ac:dyDescent="0.2">
      <c r="N78" s="12"/>
      <c r="O78" s="12"/>
      <c r="P78" s="12"/>
      <c r="Q78" s="12"/>
      <c r="S78" s="12"/>
    </row>
    <row r="79" spans="6:19" x14ac:dyDescent="0.2">
      <c r="N79" s="12"/>
      <c r="O79" s="12"/>
      <c r="P79" s="12"/>
      <c r="Q79" s="12"/>
      <c r="S79" s="12"/>
    </row>
    <row r="80" spans="6:19" x14ac:dyDescent="0.2">
      <c r="N80" s="12"/>
      <c r="O80" s="12"/>
      <c r="P80" s="12"/>
      <c r="Q80" s="12"/>
      <c r="S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pans="14:19" x14ac:dyDescent="0.2">
      <c r="N97" s="12"/>
      <c r="O97" s="12"/>
      <c r="P97" s="12"/>
      <c r="Q97" s="12"/>
      <c r="S97" s="12"/>
    </row>
    <row r="98" spans="14:19" x14ac:dyDescent="0.2">
      <c r="N98" s="12"/>
      <c r="O98" s="12"/>
      <c r="P98" s="12"/>
      <c r="Q98" s="12"/>
      <c r="S98" s="12"/>
    </row>
    <row r="99" spans="14:19" x14ac:dyDescent="0.2">
      <c r="N99" s="12"/>
      <c r="O99" s="12"/>
      <c r="P99" s="12"/>
      <c r="Q99" s="12"/>
      <c r="S99" s="12"/>
    </row>
    <row r="100" spans="14:19" x14ac:dyDescent="0.2">
      <c r="N100" s="12"/>
      <c r="O100" s="12"/>
      <c r="P100" s="12"/>
      <c r="Q100" s="12"/>
      <c r="S100" s="12"/>
    </row>
    <row r="101" spans="14:19" x14ac:dyDescent="0.2">
      <c r="N101" s="12"/>
      <c r="O101" s="12"/>
      <c r="P101" s="12"/>
      <c r="Q101" s="12"/>
      <c r="S101" s="12"/>
    </row>
    <row r="102" spans="14:19" x14ac:dyDescent="0.2">
      <c r="N102" s="12"/>
      <c r="O102" s="12"/>
      <c r="P102" s="12"/>
      <c r="Q102" s="12"/>
      <c r="S102" s="12"/>
    </row>
    <row r="103" spans="14:19" x14ac:dyDescent="0.2">
      <c r="O103" s="12"/>
      <c r="P103" s="12"/>
      <c r="Q103" s="12"/>
      <c r="S103" s="12"/>
    </row>
    <row r="104" spans="14:19" x14ac:dyDescent="0.2">
      <c r="O104" s="12"/>
      <c r="P104" s="12"/>
      <c r="Q104" s="12"/>
      <c r="S104" s="12"/>
    </row>
    <row r="105" spans="14:19" x14ac:dyDescent="0.2">
      <c r="O105" s="12"/>
      <c r="P105" s="12"/>
      <c r="Q105" s="12"/>
      <c r="S105" s="12"/>
    </row>
    <row r="106" spans="14:19" x14ac:dyDescent="0.2">
      <c r="N106" s="12"/>
      <c r="O106" s="12"/>
      <c r="P106" s="12"/>
      <c r="Q106" s="12"/>
      <c r="S106" s="12"/>
    </row>
    <row r="107" spans="14:19" x14ac:dyDescent="0.2">
      <c r="N107" s="12"/>
      <c r="O107" s="12"/>
      <c r="P107" s="12"/>
      <c r="Q107" s="12"/>
      <c r="S107" s="12"/>
    </row>
    <row r="108" spans="14:19" x14ac:dyDescent="0.2">
      <c r="N108" s="12"/>
      <c r="O108" s="12"/>
      <c r="P108" s="12"/>
      <c r="Q108" s="12"/>
      <c r="S108" s="12"/>
    </row>
    <row r="109" spans="14:19" x14ac:dyDescent="0.2">
      <c r="N109" s="12"/>
      <c r="O109" s="12"/>
      <c r="P109" s="12"/>
      <c r="Q109" s="12"/>
      <c r="S109" s="12"/>
    </row>
    <row r="110" spans="14:19" x14ac:dyDescent="0.2">
      <c r="N110" s="12"/>
      <c r="O110" s="12"/>
      <c r="P110" s="12"/>
      <c r="Q110" s="12"/>
      <c r="S110" s="12"/>
    </row>
    <row r="111" spans="14:19" x14ac:dyDescent="0.2">
      <c r="N111" s="12"/>
      <c r="O111" s="12"/>
      <c r="P111" s="12"/>
      <c r="Q111" s="12"/>
      <c r="S111" s="12"/>
    </row>
  </sheetData>
  <mergeCells count="19">
    <mergeCell ref="O30:P30"/>
    <mergeCell ref="O41:P41"/>
    <mergeCell ref="F58:F59"/>
    <mergeCell ref="G58:G59"/>
    <mergeCell ref="H58:H59"/>
    <mergeCell ref="I58:I59"/>
    <mergeCell ref="R19:S19"/>
    <mergeCell ref="A1:L1"/>
    <mergeCell ref="C3:E3"/>
    <mergeCell ref="A5:E5"/>
    <mergeCell ref="H5:I5"/>
    <mergeCell ref="E7:F7"/>
    <mergeCell ref="F11:M11"/>
    <mergeCell ref="F5:G5"/>
    <mergeCell ref="F12:M12"/>
    <mergeCell ref="F13:O13"/>
    <mergeCell ref="F14:N14"/>
    <mergeCell ref="F15:L15"/>
    <mergeCell ref="O19:P19"/>
  </mergeCells>
  <conditionalFormatting sqref="C21">
    <cfRule type="expression" dxfId="50" priority="18" stopIfTrue="1">
      <formula>$P$21=0</formula>
    </cfRule>
  </conditionalFormatting>
  <conditionalFormatting sqref="C22">
    <cfRule type="expression" dxfId="49" priority="16" stopIfTrue="1">
      <formula>$P$22=0</formula>
    </cfRule>
  </conditionalFormatting>
  <conditionalFormatting sqref="C23">
    <cfRule type="expression" dxfId="48" priority="17" stopIfTrue="1">
      <formula>$P$23=0</formula>
    </cfRule>
  </conditionalFormatting>
  <conditionalFormatting sqref="C24">
    <cfRule type="expression" dxfId="47" priority="14" stopIfTrue="1">
      <formula>$P$24=0</formula>
    </cfRule>
  </conditionalFormatting>
  <conditionalFormatting sqref="C25:C26">
    <cfRule type="expression" dxfId="46" priority="15" stopIfTrue="1">
      <formula>$P$25=0</formula>
    </cfRule>
  </conditionalFormatting>
  <conditionalFormatting sqref="C32">
    <cfRule type="expression" dxfId="45" priority="12" stopIfTrue="1">
      <formula>$P$32=0</formula>
    </cfRule>
  </conditionalFormatting>
  <conditionalFormatting sqref="C33">
    <cfRule type="expression" dxfId="44" priority="13" stopIfTrue="1">
      <formula>$P$33=0</formula>
    </cfRule>
  </conditionalFormatting>
  <conditionalFormatting sqref="C34">
    <cfRule type="expression" dxfId="43" priority="11" stopIfTrue="1">
      <formula>$P$34=0</formula>
    </cfRule>
  </conditionalFormatting>
  <conditionalFormatting sqref="C35:C36">
    <cfRule type="expression" dxfId="42" priority="3" stopIfTrue="1">
      <formula>$P$35=0</formula>
    </cfRule>
  </conditionalFormatting>
  <conditionalFormatting sqref="C43">
    <cfRule type="expression" dxfId="41" priority="6" stopIfTrue="1">
      <formula>$P$43=0</formula>
    </cfRule>
  </conditionalFormatting>
  <conditionalFormatting sqref="C44">
    <cfRule type="expression" dxfId="40" priority="7" stopIfTrue="1">
      <formula>$P$44=0</formula>
    </cfRule>
  </conditionalFormatting>
  <conditionalFormatting sqref="C45">
    <cfRule type="expression" dxfId="39" priority="8" stopIfTrue="1">
      <formula>$P$45=0</formula>
    </cfRule>
  </conditionalFormatting>
  <conditionalFormatting sqref="C46">
    <cfRule type="expression" dxfId="38" priority="9" stopIfTrue="1">
      <formula>$P$46=0</formula>
    </cfRule>
  </conditionalFormatting>
  <conditionalFormatting sqref="M21:M26 M43:M46">
    <cfRule type="cellIs" dxfId="37" priority="4" stopIfTrue="1" operator="greaterThan">
      <formula>5</formula>
    </cfRule>
    <cfRule type="cellIs" dxfId="36" priority="5" stopIfTrue="1" operator="lessThan">
      <formula>1</formula>
    </cfRule>
  </conditionalFormatting>
  <conditionalFormatting sqref="M32:M36">
    <cfRule type="cellIs" dxfId="35" priority="1" stopIfTrue="1" operator="greaterThan">
      <formula>5</formula>
    </cfRule>
    <cfRule type="cellIs" dxfId="34" priority="2" stopIfTrue="1" operator="lessThan">
      <formula>1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Drop Down 1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9525</xdr:rowOff>
                  </from>
                  <to>
                    <xdr:col>12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Drop Down 2">
              <controlPr defaultSize="0" autoLine="0" autoPict="0">
                <anchor moveWithCells="1">
                  <from>
                    <xdr:col>11</xdr:col>
                    <xdr:colOff>0</xdr:colOff>
                    <xdr:row>22</xdr:row>
                    <xdr:rowOff>9525</xdr:rowOff>
                  </from>
                  <to>
                    <xdr:col>12</xdr:col>
                    <xdr:colOff>123825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Drop Down 3">
              <controlPr defaultSize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12</xdr:col>
                    <xdr:colOff>123825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Drop Down 4">
              <controlPr defaultSize="0" autoLine="0" autoPict="0">
                <anchor moveWithCells="1">
                  <from>
                    <xdr:col>11</xdr:col>
                    <xdr:colOff>0</xdr:colOff>
                    <xdr:row>24</xdr:row>
                    <xdr:rowOff>9525</xdr:rowOff>
                  </from>
                  <to>
                    <xdr:col>12</xdr:col>
                    <xdr:colOff>123825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Drop Down 5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Drop Down 6">
              <controlPr defaultSize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12</xdr:col>
                    <xdr:colOff>123825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Drop Down 7">
              <controlPr defaultSize="0" autoLine="0" autoPict="0">
                <anchor moveWithCells="1">
                  <from>
                    <xdr:col>11</xdr:col>
                    <xdr:colOff>28575</xdr:colOff>
                    <xdr:row>33</xdr:row>
                    <xdr:rowOff>9525</xdr:rowOff>
                  </from>
                  <to>
                    <xdr:col>12</xdr:col>
                    <xdr:colOff>142875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Drop Down 8">
              <controlPr defaultSize="0" autoLine="0" autoPict="0">
                <anchor moveWithCells="1">
                  <from>
                    <xdr:col>11</xdr:col>
                    <xdr:colOff>0</xdr:colOff>
                    <xdr:row>34</xdr:row>
                    <xdr:rowOff>9525</xdr:rowOff>
                  </from>
                  <to>
                    <xdr:col>12</xdr:col>
                    <xdr:colOff>123825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1" name="Drop Down 9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2" name="Drop Down 10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3" name="Drop Down 11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123825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4" name="Drop Down 12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11</xdr:col>
                    <xdr:colOff>1066800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5" name="Drop Down 13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11</xdr:col>
                    <xdr:colOff>1066800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6" name="Drop Down 14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11</xdr:col>
                    <xdr:colOff>1066800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7" name="Drop Down 15">
              <controlPr defaultSize="0" autoLine="0" autoPict="0">
                <anchor moveWithCells="1">
                  <from>
                    <xdr:col>11</xdr:col>
                    <xdr:colOff>9525</xdr:colOff>
                    <xdr:row>35</xdr:row>
                    <xdr:rowOff>0</xdr:rowOff>
                  </from>
                  <to>
                    <xdr:col>12</xdr:col>
                    <xdr:colOff>142875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8" name="Drop Down 16">
              <controlPr defaultSize="0" autoLine="0" autoPict="0">
                <anchor moveWithCells="1">
                  <from>
                    <xdr:col>11</xdr:col>
                    <xdr:colOff>0</xdr:colOff>
                    <xdr:row>42</xdr:row>
                    <xdr:rowOff>9525</xdr:rowOff>
                  </from>
                  <to>
                    <xdr:col>12</xdr:col>
                    <xdr:colOff>123825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9" name="Drop Down 17">
              <controlPr defaultSize="0" autoLine="0" autoPict="0">
                <anchor moveWithCells="1">
                  <from>
                    <xdr:col>11</xdr:col>
                    <xdr:colOff>0</xdr:colOff>
                    <xdr:row>43</xdr:row>
                    <xdr:rowOff>9525</xdr:rowOff>
                  </from>
                  <to>
                    <xdr:col>12</xdr:col>
                    <xdr:colOff>123825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0" name="Drop Down 18">
              <controlPr defaultSize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11</xdr:col>
                    <xdr:colOff>1066800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1" name="Drop Down 19">
              <controlPr defaultSize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12</xdr:col>
                    <xdr:colOff>123825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2" name="Drop Down 20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11</xdr:col>
                    <xdr:colOff>1066800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3" name="Drop Down 21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4" name="Drop Down 22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5" name="Drop Down 23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6" name="Drop Down 24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7" name="Drop Down 25">
              <controlPr defaultSize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12</xdr:col>
                    <xdr:colOff>123825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8" name="Drop Down 26">
              <controlPr defaultSize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11</xdr:col>
                    <xdr:colOff>1066800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9" name="Drop Down 27">
              <controlPr defaultSize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12</xdr:col>
                    <xdr:colOff>123825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0" name="Drop Down 28">
              <controlPr defaultSize="0" autoLine="0" autoPict="0">
                <anchor moveWithCells="1">
                  <from>
                    <xdr:col>11</xdr:col>
                    <xdr:colOff>0</xdr:colOff>
                    <xdr:row>25</xdr:row>
                    <xdr:rowOff>9525</xdr:rowOff>
                  </from>
                  <to>
                    <xdr:col>12</xdr:col>
                    <xdr:colOff>123825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1" name="Drop Down 29">
              <controlPr defaultSize="0" autoLine="0" autoPict="0">
                <anchor moveWithCells="1">
                  <from>
                    <xdr:col>11</xdr:col>
                    <xdr:colOff>0</xdr:colOff>
                    <xdr:row>20</xdr:row>
                    <xdr:rowOff>9525</xdr:rowOff>
                  </from>
                  <to>
                    <xdr:col>12</xdr:col>
                    <xdr:colOff>123825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2" name="Drop Down 30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3" name="Drop Down 31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9525</xdr:rowOff>
                  </from>
                  <to>
                    <xdr:col>12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11"/>
  <sheetViews>
    <sheetView workbookViewId="0">
      <selection activeCell="F6" sqref="F6"/>
    </sheetView>
  </sheetViews>
  <sheetFormatPr defaultColWidth="11.5" defaultRowHeight="12.75" x14ac:dyDescent="0.2"/>
  <cols>
    <col min="1" max="1" width="2.625" style="12" customWidth="1"/>
    <col min="2" max="2" width="3" style="12" customWidth="1"/>
    <col min="3" max="3" width="3.375" style="12" customWidth="1"/>
    <col min="4" max="4" width="2.875" style="12" customWidth="1"/>
    <col min="5" max="6" width="11.5" style="12" customWidth="1"/>
    <col min="7" max="7" width="10.5" style="12" customWidth="1"/>
    <col min="8" max="8" width="18.625" style="12" customWidth="1"/>
    <col min="9" max="9" width="8.375" style="12" customWidth="1"/>
    <col min="10" max="10" width="14.875" style="12" customWidth="1"/>
    <col min="11" max="11" width="15.375" style="12" customWidth="1"/>
    <col min="12" max="12" width="23.625" style="12" customWidth="1"/>
    <col min="13" max="13" width="10.125" style="12" customWidth="1"/>
    <col min="14" max="14" width="16.875" style="11" customWidth="1"/>
    <col min="15" max="15" width="12.5" style="11" customWidth="1"/>
    <col min="16" max="16" width="12" style="11" customWidth="1"/>
    <col min="17" max="17" width="13.375" style="11" customWidth="1"/>
    <col min="18" max="18" width="26.5" style="12" bestFit="1" customWidth="1"/>
    <col min="19" max="19" width="15.5" style="11" customWidth="1"/>
    <col min="20" max="16384" width="11.5" style="12"/>
  </cols>
  <sheetData>
    <row r="1" spans="1:19" s="2" customFormat="1" ht="15" x14ac:dyDescent="0.25">
      <c r="A1" s="100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62"/>
      <c r="N1" s="1"/>
      <c r="O1" s="1"/>
      <c r="P1" s="1"/>
      <c r="Q1" s="1"/>
      <c r="S1" s="1"/>
    </row>
    <row r="2" spans="1:19" s="2" customFormat="1" ht="13.5" customHeight="1" x14ac:dyDescent="0.25">
      <c r="N2" s="1"/>
      <c r="O2" s="1"/>
      <c r="P2" s="1"/>
      <c r="Q2" s="1"/>
      <c r="S2" s="1"/>
    </row>
    <row r="3" spans="1:19" s="2" customFormat="1" ht="13.5" customHeight="1" x14ac:dyDescent="0.25">
      <c r="A3" s="3" t="s">
        <v>0</v>
      </c>
      <c r="B3" s="4"/>
      <c r="C3" s="103" t="str">
        <f>Team!C3</f>
        <v>Fall 2018</v>
      </c>
      <c r="D3" s="104"/>
      <c r="E3" s="105"/>
      <c r="F3" s="4" t="s">
        <v>1</v>
      </c>
      <c r="G3" s="61">
        <f>Team!G3</f>
        <v>43434</v>
      </c>
      <c r="H3" s="6" t="s">
        <v>2</v>
      </c>
      <c r="I3" s="4"/>
      <c r="J3" s="60" t="str">
        <f>Team!J3</f>
        <v>Christie</v>
      </c>
      <c r="K3" s="7"/>
      <c r="L3" s="5"/>
      <c r="N3" s="1"/>
      <c r="O3" s="1"/>
      <c r="P3" s="1"/>
      <c r="Q3" s="1"/>
      <c r="S3" s="1"/>
    </row>
    <row r="4" spans="1:19" s="2" customFormat="1" ht="13.5" customHeight="1" thickBot="1" x14ac:dyDescent="0.3">
      <c r="N4" s="1"/>
      <c r="O4" s="1"/>
      <c r="P4" s="1"/>
      <c r="Q4" s="1"/>
      <c r="S4" s="1"/>
    </row>
    <row r="5" spans="1:19" s="2" customFormat="1" ht="13.5" customHeight="1" thickBot="1" x14ac:dyDescent="0.25">
      <c r="A5" s="106" t="s">
        <v>90</v>
      </c>
      <c r="B5" s="107"/>
      <c r="C5" s="107"/>
      <c r="D5" s="107"/>
      <c r="E5" s="113"/>
      <c r="F5" s="110" t="str">
        <f>'Team Member Names'!C5</f>
        <v>Hanger</v>
      </c>
      <c r="G5" s="111"/>
      <c r="H5" s="112"/>
      <c r="I5" s="112"/>
      <c r="J5" s="70"/>
      <c r="K5" s="70"/>
      <c r="L5" s="65"/>
      <c r="N5" s="1"/>
      <c r="O5" s="1"/>
      <c r="P5" s="1"/>
      <c r="Q5" s="1"/>
      <c r="S5" s="1"/>
    </row>
    <row r="6" spans="1:19" s="2" customForma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N6" s="1"/>
      <c r="O6" s="1"/>
      <c r="P6" s="1"/>
      <c r="Q6" s="1"/>
      <c r="S6" s="1"/>
    </row>
    <row r="7" spans="1:19" s="2" customFormat="1" x14ac:dyDescent="0.25">
      <c r="A7" s="3" t="s">
        <v>4</v>
      </c>
      <c r="B7" s="4"/>
      <c r="C7" s="4"/>
      <c r="D7" s="4"/>
      <c r="E7" s="99" t="str">
        <f>Team!E7</f>
        <v>Development of an Awesome Medical Device</v>
      </c>
      <c r="F7" s="99"/>
      <c r="G7" s="4"/>
      <c r="H7" s="4"/>
      <c r="I7" s="4"/>
      <c r="J7" s="4"/>
      <c r="K7" s="4"/>
      <c r="L7" s="5"/>
      <c r="N7" s="1"/>
      <c r="O7" s="1"/>
      <c r="P7" s="1"/>
      <c r="Q7" s="1"/>
      <c r="S7" s="1"/>
    </row>
    <row r="8" spans="1:19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1"/>
      <c r="Q8" s="1"/>
    </row>
    <row r="10" spans="1:19" x14ac:dyDescent="0.2">
      <c r="B10" s="13" t="s">
        <v>5</v>
      </c>
      <c r="K10" s="11"/>
      <c r="L10" s="11"/>
      <c r="M10" s="14"/>
    </row>
    <row r="11" spans="1:19" x14ac:dyDescent="0.2">
      <c r="B11" s="12" t="s">
        <v>6</v>
      </c>
      <c r="C11" s="12" t="s">
        <v>7</v>
      </c>
      <c r="F11" s="97" t="s">
        <v>8</v>
      </c>
      <c r="G11" s="97"/>
      <c r="H11" s="97"/>
      <c r="I11" s="97"/>
      <c r="J11" s="97"/>
      <c r="K11" s="97"/>
      <c r="L11" s="97"/>
      <c r="M11" s="97"/>
      <c r="Q11" s="12"/>
      <c r="R11" s="11"/>
      <c r="S11" s="12"/>
    </row>
    <row r="12" spans="1:19" x14ac:dyDescent="0.2">
      <c r="B12" s="12" t="s">
        <v>9</v>
      </c>
      <c r="C12" s="12" t="s">
        <v>10</v>
      </c>
      <c r="F12" s="97" t="s">
        <v>11</v>
      </c>
      <c r="G12" s="97"/>
      <c r="H12" s="97"/>
      <c r="I12" s="97"/>
      <c r="J12" s="97"/>
      <c r="K12" s="97"/>
      <c r="L12" s="97"/>
      <c r="M12" s="97"/>
      <c r="Q12" s="12"/>
      <c r="R12" s="11"/>
      <c r="S12" s="12"/>
    </row>
    <row r="13" spans="1:19" x14ac:dyDescent="0.2">
      <c r="B13" s="12" t="s">
        <v>12</v>
      </c>
      <c r="C13" s="12" t="s">
        <v>13</v>
      </c>
      <c r="F13" s="97" t="s">
        <v>14</v>
      </c>
      <c r="G13" s="97"/>
      <c r="H13" s="97"/>
      <c r="I13" s="97"/>
      <c r="J13" s="97"/>
      <c r="K13" s="97"/>
      <c r="L13" s="97"/>
      <c r="M13" s="97"/>
      <c r="N13" s="97"/>
      <c r="O13" s="97"/>
      <c r="Q13" s="12"/>
      <c r="R13" s="11"/>
      <c r="S13" s="12"/>
    </row>
    <row r="14" spans="1:19" x14ac:dyDescent="0.2">
      <c r="B14" s="12" t="s">
        <v>15</v>
      </c>
      <c r="C14" s="12" t="s">
        <v>16</v>
      </c>
      <c r="F14" s="97" t="s">
        <v>17</v>
      </c>
      <c r="G14" s="97"/>
      <c r="H14" s="97"/>
      <c r="I14" s="97"/>
      <c r="J14" s="97"/>
      <c r="K14" s="97"/>
      <c r="L14" s="97"/>
      <c r="M14" s="97"/>
      <c r="N14" s="97"/>
      <c r="Q14" s="12"/>
      <c r="R14" s="11"/>
      <c r="S14" s="12"/>
    </row>
    <row r="15" spans="1:19" x14ac:dyDescent="0.2">
      <c r="B15" s="12" t="s">
        <v>18</v>
      </c>
      <c r="C15" s="12" t="s">
        <v>19</v>
      </c>
      <c r="F15" s="97" t="s">
        <v>20</v>
      </c>
      <c r="G15" s="97"/>
      <c r="H15" s="97"/>
      <c r="I15" s="97"/>
      <c r="J15" s="97"/>
      <c r="K15" s="97"/>
      <c r="L15" s="97"/>
      <c r="M15" s="11"/>
      <c r="Q15" s="12"/>
      <c r="R15" s="11"/>
      <c r="S15" s="12"/>
    </row>
    <row r="16" spans="1:19" x14ac:dyDescent="0.2">
      <c r="K16" s="11"/>
      <c r="L16" s="11"/>
      <c r="M16" s="14"/>
    </row>
    <row r="17" spans="1:20" ht="18" customHeight="1" thickBot="1" x14ac:dyDescent="0.25">
      <c r="I17" s="15"/>
      <c r="J17" s="16" t="s">
        <v>21</v>
      </c>
      <c r="K17" s="16" t="s">
        <v>22</v>
      </c>
      <c r="L17" s="16" t="s">
        <v>23</v>
      </c>
    </row>
    <row r="18" spans="1:20" ht="18" customHeight="1" thickBot="1" x14ac:dyDescent="0.25">
      <c r="I18" s="15" t="s">
        <v>24</v>
      </c>
      <c r="J18" s="71">
        <f>J29+J39+J49</f>
        <v>345</v>
      </c>
      <c r="K18" s="17">
        <f>K29+K39+K49</f>
        <v>345</v>
      </c>
      <c r="L18" s="19">
        <f>K18/J18</f>
        <v>1</v>
      </c>
    </row>
    <row r="19" spans="1:20" ht="29.25" customHeight="1" thickBo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O19" s="95" t="s">
        <v>27</v>
      </c>
      <c r="P19" s="96"/>
      <c r="R19" s="108" t="s">
        <v>28</v>
      </c>
      <c r="S19" s="109"/>
    </row>
    <row r="20" spans="1:20" ht="35.25" customHeight="1" thickBot="1" x14ac:dyDescent="0.25">
      <c r="A20" s="11" t="s">
        <v>29</v>
      </c>
      <c r="B20" s="20" t="s">
        <v>91</v>
      </c>
      <c r="L20" s="21" t="s">
        <v>23</v>
      </c>
      <c r="M20" s="22" t="s">
        <v>31</v>
      </c>
      <c r="N20" s="23" t="s">
        <v>32</v>
      </c>
      <c r="O20" s="24" t="s">
        <v>33</v>
      </c>
      <c r="P20" s="25" t="s">
        <v>34</v>
      </c>
      <c r="Q20" s="23" t="s">
        <v>35</v>
      </c>
      <c r="R20" s="26" t="s">
        <v>23</v>
      </c>
      <c r="S20" s="27" t="s">
        <v>36</v>
      </c>
    </row>
    <row r="21" spans="1:20" ht="18" customHeight="1" thickBot="1" x14ac:dyDescent="0.3">
      <c r="C21" s="28">
        <v>1</v>
      </c>
      <c r="D21" s="29" t="s">
        <v>92</v>
      </c>
      <c r="E21" s="30"/>
      <c r="F21" s="30"/>
      <c r="G21" s="30"/>
      <c r="H21" s="30"/>
      <c r="I21" s="30"/>
      <c r="J21" s="30"/>
      <c r="K21" s="30"/>
      <c r="L21" s="30"/>
      <c r="M21" s="31">
        <v>5</v>
      </c>
      <c r="N21" s="32" t="s">
        <v>122</v>
      </c>
      <c r="O21" s="33">
        <f t="shared" ref="O21:O26" si="0">P21*M21</f>
        <v>25</v>
      </c>
      <c r="P21" s="33">
        <f t="shared" ref="P21:P26" si="1">Q21-1</f>
        <v>5</v>
      </c>
      <c r="Q21" s="34">
        <v>6</v>
      </c>
      <c r="R21" s="35" t="s">
        <v>38</v>
      </c>
      <c r="S21" s="36" t="s">
        <v>36</v>
      </c>
    </row>
    <row r="22" spans="1:20" ht="18" customHeight="1" thickBot="1" x14ac:dyDescent="0.25">
      <c r="C22" s="11">
        <v>2</v>
      </c>
      <c r="D22" s="37" t="s">
        <v>93</v>
      </c>
      <c r="E22" s="30"/>
      <c r="F22" s="30"/>
      <c r="G22" s="30"/>
      <c r="H22" s="30"/>
      <c r="I22" s="30"/>
      <c r="J22" s="30"/>
      <c r="K22" s="30"/>
      <c r="L22" s="30"/>
      <c r="M22" s="31">
        <v>5</v>
      </c>
      <c r="N22" s="32" t="s">
        <v>114</v>
      </c>
      <c r="O22" s="33">
        <f t="shared" si="0"/>
        <v>25</v>
      </c>
      <c r="P22" s="33">
        <f t="shared" si="1"/>
        <v>5</v>
      </c>
      <c r="Q22" s="34">
        <v>6</v>
      </c>
      <c r="R22" s="35" t="s">
        <v>19</v>
      </c>
      <c r="S22" s="36">
        <v>1</v>
      </c>
    </row>
    <row r="23" spans="1:20" ht="18" customHeight="1" thickBot="1" x14ac:dyDescent="0.25">
      <c r="C23" s="11">
        <v>3</v>
      </c>
      <c r="D23" s="37" t="s">
        <v>94</v>
      </c>
      <c r="E23" s="30"/>
      <c r="F23" s="30"/>
      <c r="G23" s="30"/>
      <c r="H23" s="30"/>
      <c r="I23" s="30"/>
      <c r="J23" s="30"/>
      <c r="K23" s="30"/>
      <c r="L23" s="30"/>
      <c r="M23" s="31">
        <v>5</v>
      </c>
      <c r="N23" s="32" t="s">
        <v>123</v>
      </c>
      <c r="O23" s="33">
        <f t="shared" si="0"/>
        <v>25</v>
      </c>
      <c r="P23" s="33">
        <f t="shared" si="1"/>
        <v>5</v>
      </c>
      <c r="Q23" s="34">
        <v>6</v>
      </c>
      <c r="R23" s="35" t="s">
        <v>16</v>
      </c>
      <c r="S23" s="36">
        <v>2</v>
      </c>
    </row>
    <row r="24" spans="1:20" ht="18.75" customHeight="1" thickBot="1" x14ac:dyDescent="0.25">
      <c r="C24" s="11">
        <v>4</v>
      </c>
      <c r="D24" s="29" t="s">
        <v>95</v>
      </c>
      <c r="E24" s="30"/>
      <c r="F24" s="30"/>
      <c r="G24" s="30"/>
      <c r="H24" s="30"/>
      <c r="I24" s="30"/>
      <c r="J24" s="30"/>
      <c r="K24" s="30"/>
      <c r="L24" s="30"/>
      <c r="M24" s="31">
        <v>5</v>
      </c>
      <c r="N24" s="32" t="s">
        <v>12</v>
      </c>
      <c r="O24" s="33">
        <f t="shared" si="0"/>
        <v>25</v>
      </c>
      <c r="P24" s="33">
        <f t="shared" si="1"/>
        <v>5</v>
      </c>
      <c r="Q24" s="34">
        <v>6</v>
      </c>
      <c r="R24" s="35" t="s">
        <v>13</v>
      </c>
      <c r="S24" s="36">
        <v>3</v>
      </c>
    </row>
    <row r="25" spans="1:20" ht="18" customHeight="1" thickBot="1" x14ac:dyDescent="0.25">
      <c r="C25" s="11">
        <v>5</v>
      </c>
      <c r="D25" s="37" t="s">
        <v>96</v>
      </c>
      <c r="E25" s="30"/>
      <c r="F25" s="30"/>
      <c r="G25" s="30"/>
      <c r="H25" s="30"/>
      <c r="I25" s="30"/>
      <c r="J25" s="30"/>
      <c r="K25" s="30"/>
      <c r="L25" s="30"/>
      <c r="M25" s="31">
        <v>5</v>
      </c>
      <c r="N25" s="32" t="s">
        <v>9</v>
      </c>
      <c r="O25" s="33">
        <f t="shared" si="0"/>
        <v>25</v>
      </c>
      <c r="P25" s="33">
        <f t="shared" si="1"/>
        <v>5</v>
      </c>
      <c r="Q25" s="34">
        <v>6</v>
      </c>
      <c r="R25" s="35" t="s">
        <v>10</v>
      </c>
      <c r="S25" s="36">
        <v>4</v>
      </c>
    </row>
    <row r="26" spans="1:20" ht="18" customHeight="1" thickBot="1" x14ac:dyDescent="0.25">
      <c r="C26" s="11">
        <v>6</v>
      </c>
      <c r="D26" s="37" t="s">
        <v>97</v>
      </c>
      <c r="E26" s="30"/>
      <c r="F26" s="30"/>
      <c r="G26" s="30"/>
      <c r="H26" s="30"/>
      <c r="I26" s="30"/>
      <c r="J26" s="30"/>
      <c r="K26" s="30"/>
      <c r="L26" s="30"/>
      <c r="M26" s="31">
        <v>5</v>
      </c>
      <c r="N26" s="32" t="s">
        <v>9</v>
      </c>
      <c r="O26" s="33">
        <f t="shared" si="0"/>
        <v>25</v>
      </c>
      <c r="P26" s="33">
        <f t="shared" si="1"/>
        <v>5</v>
      </c>
      <c r="Q26" s="34">
        <v>6</v>
      </c>
      <c r="R26" s="35" t="s">
        <v>7</v>
      </c>
      <c r="S26" s="36">
        <v>5</v>
      </c>
    </row>
    <row r="27" spans="1:20" ht="18" customHeight="1" x14ac:dyDescent="0.2">
      <c r="C27" s="11"/>
      <c r="M27" s="11"/>
      <c r="O27" s="38"/>
      <c r="P27" s="38"/>
    </row>
    <row r="28" spans="1:20" ht="25.5" customHeight="1" thickBot="1" x14ac:dyDescent="0.3">
      <c r="C28" s="11"/>
      <c r="J28" s="16" t="s">
        <v>21</v>
      </c>
      <c r="K28" s="16" t="s">
        <v>22</v>
      </c>
      <c r="L28" s="16" t="s">
        <v>23</v>
      </c>
      <c r="O28" s="38"/>
      <c r="P28" s="38"/>
      <c r="S28"/>
      <c r="T28"/>
    </row>
    <row r="29" spans="1:20" ht="16.5" thickBot="1" x14ac:dyDescent="0.3">
      <c r="C29" s="11"/>
      <c r="I29" s="15" t="s">
        <v>98</v>
      </c>
      <c r="J29" s="42">
        <f>SUM(M21:M26)*5</f>
        <v>150</v>
      </c>
      <c r="K29" s="43">
        <f>SUM(O21:O26)</f>
        <v>150</v>
      </c>
      <c r="L29" s="19">
        <f>K29/J29</f>
        <v>1</v>
      </c>
      <c r="O29" s="38"/>
      <c r="P29" s="38"/>
      <c r="S29"/>
      <c r="T29"/>
    </row>
    <row r="30" spans="1:20" ht="18" customHeight="1" thickBot="1" x14ac:dyDescent="0.3">
      <c r="O30" s="95" t="s">
        <v>27</v>
      </c>
      <c r="P30" s="96"/>
      <c r="S30"/>
      <c r="T30"/>
    </row>
    <row r="31" spans="1:20" ht="15" customHeight="1" thickBot="1" x14ac:dyDescent="0.3">
      <c r="A31" s="11" t="s">
        <v>42</v>
      </c>
      <c r="B31" s="20" t="s">
        <v>99</v>
      </c>
      <c r="F31" s="30"/>
      <c r="G31" s="30"/>
      <c r="H31" s="30"/>
      <c r="I31" s="30"/>
      <c r="J31" s="30"/>
      <c r="K31" s="30"/>
      <c r="L31" s="21" t="s">
        <v>23</v>
      </c>
      <c r="M31" s="21" t="s">
        <v>31</v>
      </c>
      <c r="N31" s="23" t="s">
        <v>32</v>
      </c>
      <c r="O31" s="24" t="s">
        <v>33</v>
      </c>
      <c r="P31" s="25" t="s">
        <v>34</v>
      </c>
      <c r="Q31" s="23" t="s">
        <v>35</v>
      </c>
      <c r="S31"/>
      <c r="T31"/>
    </row>
    <row r="32" spans="1:20" ht="15.75" customHeight="1" thickBot="1" x14ac:dyDescent="0.3">
      <c r="C32" s="11">
        <v>7</v>
      </c>
      <c r="D32" s="37" t="s">
        <v>100</v>
      </c>
      <c r="E32" s="30"/>
      <c r="F32" s="30"/>
      <c r="G32" s="30"/>
      <c r="H32" s="30"/>
      <c r="I32" s="30"/>
      <c r="J32" s="30"/>
      <c r="K32" s="30"/>
      <c r="L32" s="30"/>
      <c r="M32" s="31">
        <v>5</v>
      </c>
      <c r="N32" s="32" t="s">
        <v>6</v>
      </c>
      <c r="O32" s="33">
        <f>P32*M32</f>
        <v>25</v>
      </c>
      <c r="P32" s="33">
        <f>Q32-1</f>
        <v>5</v>
      </c>
      <c r="Q32" s="34">
        <v>6</v>
      </c>
      <c r="S32"/>
      <c r="T32"/>
    </row>
    <row r="33" spans="1:20" ht="16.5" customHeight="1" thickBot="1" x14ac:dyDescent="0.3">
      <c r="C33" s="11">
        <v>8</v>
      </c>
      <c r="D33" s="37" t="s">
        <v>101</v>
      </c>
      <c r="E33" s="30"/>
      <c r="F33" s="30"/>
      <c r="G33" s="30"/>
      <c r="H33" s="30"/>
      <c r="I33" s="30"/>
      <c r="J33" s="30"/>
      <c r="K33" s="30"/>
      <c r="L33" s="30"/>
      <c r="M33" s="31">
        <v>5</v>
      </c>
      <c r="N33" s="32" t="s">
        <v>18</v>
      </c>
      <c r="O33" s="33">
        <f>P33*M33</f>
        <v>25</v>
      </c>
      <c r="P33" s="33">
        <f>Q33-1</f>
        <v>5</v>
      </c>
      <c r="Q33" s="34">
        <v>6</v>
      </c>
      <c r="S33"/>
      <c r="T33"/>
    </row>
    <row r="34" spans="1:20" ht="18" customHeight="1" thickBot="1" x14ac:dyDescent="0.3">
      <c r="C34" s="11">
        <v>9</v>
      </c>
      <c r="D34" s="37" t="s">
        <v>113</v>
      </c>
      <c r="E34" s="30"/>
      <c r="F34" s="30"/>
      <c r="G34" s="30"/>
      <c r="H34" s="30"/>
      <c r="I34" s="30"/>
      <c r="J34" s="30"/>
      <c r="K34" s="30"/>
      <c r="L34" s="30"/>
      <c r="M34" s="31">
        <v>5</v>
      </c>
      <c r="N34" s="32" t="s">
        <v>120</v>
      </c>
      <c r="O34" s="33">
        <f>P34*M34</f>
        <v>25</v>
      </c>
      <c r="P34" s="33">
        <f>Q34-1</f>
        <v>5</v>
      </c>
      <c r="Q34" s="34">
        <v>6</v>
      </c>
      <c r="S34"/>
      <c r="T34"/>
    </row>
    <row r="35" spans="1:20" ht="18" customHeight="1" thickBot="1" x14ac:dyDescent="0.3">
      <c r="C35" s="11">
        <v>10</v>
      </c>
      <c r="D35" s="29" t="s">
        <v>102</v>
      </c>
      <c r="E35" s="30"/>
      <c r="F35" s="30"/>
      <c r="G35" s="30"/>
      <c r="H35" s="30"/>
      <c r="I35" s="30"/>
      <c r="J35" s="30"/>
      <c r="K35" s="30"/>
      <c r="L35" s="30"/>
      <c r="M35" s="31">
        <v>5</v>
      </c>
      <c r="N35" s="32" t="s">
        <v>12</v>
      </c>
      <c r="O35" s="33">
        <f>P35*M35</f>
        <v>25</v>
      </c>
      <c r="P35" s="33">
        <f>Q35-1</f>
        <v>5</v>
      </c>
      <c r="Q35" s="34">
        <v>6</v>
      </c>
      <c r="S35"/>
      <c r="T35"/>
    </row>
    <row r="36" spans="1:20" ht="18" customHeight="1" thickBot="1" x14ac:dyDescent="0.3">
      <c r="C36" s="11">
        <v>11</v>
      </c>
      <c r="D36" s="29" t="s">
        <v>103</v>
      </c>
      <c r="E36" s="30"/>
      <c r="F36" s="30"/>
      <c r="G36" s="30"/>
      <c r="H36" s="30"/>
      <c r="I36" s="30"/>
      <c r="J36" s="30"/>
      <c r="K36" s="30"/>
      <c r="L36" s="64"/>
      <c r="M36" s="31">
        <v>5</v>
      </c>
      <c r="N36" s="32" t="s">
        <v>118</v>
      </c>
      <c r="O36" s="33">
        <f>P36*M36</f>
        <v>25</v>
      </c>
      <c r="P36" s="33">
        <f>Q36-1</f>
        <v>5</v>
      </c>
      <c r="Q36" s="34">
        <v>6</v>
      </c>
      <c r="S36"/>
      <c r="T36"/>
    </row>
    <row r="37" spans="1:20" ht="18" customHeight="1" x14ac:dyDescent="0.25">
      <c r="D37" s="11"/>
      <c r="L37" s="64"/>
      <c r="O37" s="38"/>
      <c r="P37" s="38"/>
      <c r="S37"/>
      <c r="T37"/>
    </row>
    <row r="38" spans="1:20" ht="18" customHeight="1" thickBot="1" x14ac:dyDescent="0.25">
      <c r="I38" s="44"/>
      <c r="J38" s="45" t="s">
        <v>21</v>
      </c>
      <c r="K38" s="16" t="s">
        <v>22</v>
      </c>
      <c r="L38" s="16" t="s">
        <v>23</v>
      </c>
      <c r="O38" s="38"/>
      <c r="T38" s="11"/>
    </row>
    <row r="39" spans="1:20" ht="18" customHeight="1" x14ac:dyDescent="0.2">
      <c r="I39" s="15" t="s">
        <v>104</v>
      </c>
      <c r="J39" s="42">
        <f>SUM(M32:M36)*5</f>
        <v>125</v>
      </c>
      <c r="K39" s="43">
        <f>SUM(O32:O36)</f>
        <v>125</v>
      </c>
      <c r="L39" s="19">
        <f>K39/J39</f>
        <v>1</v>
      </c>
      <c r="T39" s="11"/>
    </row>
    <row r="40" spans="1:20" ht="18" customHeight="1" thickBot="1" x14ac:dyDescent="0.25">
      <c r="M40" s="11"/>
      <c r="T40" s="11"/>
    </row>
    <row r="41" spans="1:20" ht="25.5" customHeight="1" thickBot="1" x14ac:dyDescent="0.25">
      <c r="A41" s="11" t="s">
        <v>79</v>
      </c>
      <c r="B41" s="20" t="s">
        <v>80</v>
      </c>
      <c r="O41" s="95" t="s">
        <v>27</v>
      </c>
      <c r="P41" s="96"/>
      <c r="T41" s="11"/>
    </row>
    <row r="42" spans="1:20" ht="29.25" customHeight="1" thickBot="1" x14ac:dyDescent="0.25">
      <c r="B42" s="11" t="s">
        <v>44</v>
      </c>
      <c r="C42" s="39" t="s">
        <v>45</v>
      </c>
      <c r="D42" s="30"/>
      <c r="E42" s="30"/>
      <c r="F42" s="30"/>
      <c r="G42" s="30"/>
      <c r="H42" s="30"/>
      <c r="I42" s="30"/>
      <c r="J42" s="30"/>
      <c r="K42" s="30"/>
      <c r="L42" s="21" t="s">
        <v>23</v>
      </c>
      <c r="M42" s="21" t="s">
        <v>31</v>
      </c>
      <c r="N42" s="40" t="s">
        <v>32</v>
      </c>
      <c r="O42" s="46" t="s">
        <v>33</v>
      </c>
      <c r="P42" s="46" t="s">
        <v>34</v>
      </c>
      <c r="Q42" s="23" t="s">
        <v>35</v>
      </c>
    </row>
    <row r="43" spans="1:20" ht="18" customHeight="1" thickBot="1" x14ac:dyDescent="0.25">
      <c r="C43" s="11">
        <v>12</v>
      </c>
      <c r="D43" s="37" t="s">
        <v>83</v>
      </c>
      <c r="E43" s="30"/>
      <c r="F43" s="30"/>
      <c r="G43" s="30"/>
      <c r="H43" s="30"/>
      <c r="I43" s="30"/>
      <c r="J43" s="30"/>
      <c r="K43" s="30"/>
      <c r="L43" s="30"/>
      <c r="M43" s="31">
        <v>4</v>
      </c>
      <c r="N43" s="32" t="s">
        <v>121</v>
      </c>
      <c r="O43" s="33">
        <f>P43*M43</f>
        <v>20</v>
      </c>
      <c r="P43" s="33">
        <f>Q43-1</f>
        <v>5</v>
      </c>
      <c r="Q43" s="34">
        <v>6</v>
      </c>
    </row>
    <row r="44" spans="1:20" ht="18" customHeight="1" thickBot="1" x14ac:dyDescent="0.25">
      <c r="C44" s="11">
        <v>13</v>
      </c>
      <c r="D44" s="37" t="s">
        <v>105</v>
      </c>
      <c r="E44" s="30"/>
      <c r="F44" s="30"/>
      <c r="G44" s="30"/>
      <c r="H44" s="30"/>
      <c r="I44" s="30"/>
      <c r="J44" s="30"/>
      <c r="K44" s="30"/>
      <c r="L44" s="30"/>
      <c r="M44" s="31">
        <v>3</v>
      </c>
      <c r="N44" s="32" t="s">
        <v>12</v>
      </c>
      <c r="O44" s="33">
        <f>P44*M44</f>
        <v>15</v>
      </c>
      <c r="P44" s="33">
        <f>Q44-1</f>
        <v>5</v>
      </c>
      <c r="Q44" s="34">
        <v>6</v>
      </c>
      <c r="T44" s="11"/>
    </row>
    <row r="45" spans="1:20" ht="18" customHeight="1" thickBot="1" x14ac:dyDescent="0.25">
      <c r="C45" s="11">
        <v>14</v>
      </c>
      <c r="D45" s="37" t="s">
        <v>106</v>
      </c>
      <c r="E45" s="30"/>
      <c r="F45" s="30"/>
      <c r="G45" s="30"/>
      <c r="H45" s="30"/>
      <c r="I45" s="30"/>
      <c r="J45" s="30"/>
      <c r="K45" s="30"/>
      <c r="L45" s="30"/>
      <c r="M45" s="31">
        <v>2</v>
      </c>
      <c r="N45" s="32" t="s">
        <v>12</v>
      </c>
      <c r="O45" s="33">
        <f>P45*M45</f>
        <v>10</v>
      </c>
      <c r="P45" s="33">
        <f>Q45-1</f>
        <v>5</v>
      </c>
      <c r="Q45" s="34">
        <v>6</v>
      </c>
    </row>
    <row r="46" spans="1:20" ht="18" customHeight="1" thickBot="1" x14ac:dyDescent="0.3">
      <c r="C46" s="11">
        <v>15</v>
      </c>
      <c r="D46" s="37" t="s">
        <v>107</v>
      </c>
      <c r="E46" s="30"/>
      <c r="F46" s="30"/>
      <c r="G46" s="30"/>
      <c r="H46" s="30"/>
      <c r="I46" s="30"/>
      <c r="J46" s="30"/>
      <c r="K46" s="30"/>
      <c r="L46" s="30"/>
      <c r="M46" s="31">
        <v>5</v>
      </c>
      <c r="N46" s="32" t="s">
        <v>119</v>
      </c>
      <c r="O46" s="33">
        <f>P46*M46</f>
        <v>25</v>
      </c>
      <c r="P46" s="33">
        <f>Q46-1</f>
        <v>5</v>
      </c>
      <c r="Q46" s="34">
        <v>6</v>
      </c>
      <c r="S46"/>
      <c r="T46"/>
    </row>
    <row r="47" spans="1:20" ht="15.75" x14ac:dyDescent="0.25">
      <c r="S47"/>
      <c r="T47"/>
    </row>
    <row r="48" spans="1:20" ht="16.5" thickBot="1" x14ac:dyDescent="0.3">
      <c r="I48" s="44"/>
      <c r="J48" s="45" t="s">
        <v>21</v>
      </c>
      <c r="K48" s="16" t="s">
        <v>22</v>
      </c>
      <c r="L48" s="16" t="s">
        <v>23</v>
      </c>
      <c r="S48"/>
      <c r="T48"/>
    </row>
    <row r="49" spans="2:20" ht="18" customHeight="1" x14ac:dyDescent="0.25">
      <c r="I49" s="15" t="s">
        <v>85</v>
      </c>
      <c r="J49" s="42">
        <f>SUM(M43:M46)*5</f>
        <v>70</v>
      </c>
      <c r="K49" s="43">
        <f>SUM(O43:O46)</f>
        <v>70</v>
      </c>
      <c r="L49" s="19">
        <f>K49/J49</f>
        <v>1</v>
      </c>
      <c r="S49"/>
      <c r="T49"/>
    </row>
    <row r="50" spans="2:20" ht="18" customHeight="1" x14ac:dyDescent="0.2">
      <c r="K50" s="11"/>
      <c r="L50" s="11"/>
      <c r="M50" s="14"/>
      <c r="T50" s="11"/>
    </row>
    <row r="51" spans="2:20" ht="21" customHeight="1" x14ac:dyDescent="0.2">
      <c r="B51" s="13" t="s">
        <v>86</v>
      </c>
      <c r="C51" s="47"/>
      <c r="D51" s="47"/>
      <c r="E51" s="47"/>
      <c r="F51" s="47"/>
      <c r="G51" s="47"/>
      <c r="H51" s="47"/>
      <c r="J51" s="47"/>
      <c r="K51" s="48"/>
      <c r="L51" s="48"/>
      <c r="M51" s="49"/>
      <c r="T51" s="11"/>
    </row>
    <row r="52" spans="2:20" ht="18.75" customHeight="1" x14ac:dyDescent="0.2">
      <c r="B52" s="10"/>
      <c r="C52" s="10"/>
      <c r="D52" s="10"/>
      <c r="E52" s="10"/>
      <c r="F52" s="10"/>
      <c r="G52" s="10"/>
      <c r="H52" s="10"/>
      <c r="I52" s="10"/>
      <c r="J52" s="10"/>
      <c r="K52" s="50"/>
      <c r="L52" s="50"/>
      <c r="M52" s="51"/>
    </row>
    <row r="53" spans="2:20" ht="18.75" customHeight="1" x14ac:dyDescent="0.2">
      <c r="B53" s="10"/>
      <c r="C53" s="10"/>
      <c r="D53" s="10"/>
      <c r="E53" s="10"/>
      <c r="F53" s="10"/>
      <c r="G53" s="10"/>
      <c r="H53" s="10"/>
      <c r="I53" s="10"/>
      <c r="J53" s="10"/>
      <c r="K53" s="50"/>
      <c r="L53" s="50"/>
      <c r="M53" s="51"/>
    </row>
    <row r="54" spans="2:20" ht="18.75" customHeight="1" x14ac:dyDescent="0.2">
      <c r="B54" s="10"/>
      <c r="C54" s="10"/>
      <c r="D54" s="10"/>
      <c r="E54" s="10"/>
      <c r="F54" s="10"/>
      <c r="G54" s="10"/>
      <c r="H54" s="10"/>
      <c r="I54" s="10"/>
      <c r="J54" s="10"/>
      <c r="K54" s="50"/>
      <c r="L54" s="50"/>
      <c r="M54" s="51"/>
    </row>
    <row r="55" spans="2:20" ht="18" customHeight="1" x14ac:dyDescent="0.2">
      <c r="B55" s="10"/>
      <c r="C55" s="10"/>
      <c r="D55" s="10"/>
      <c r="E55" s="10"/>
      <c r="F55" s="10"/>
      <c r="G55" s="10"/>
      <c r="H55" s="10"/>
      <c r="I55" s="10"/>
      <c r="J55" s="10"/>
      <c r="K55" s="50"/>
      <c r="L55" s="50"/>
      <c r="M55" s="51"/>
    </row>
    <row r="56" spans="2:20" ht="18" customHeight="1" x14ac:dyDescent="0.2">
      <c r="K56" s="11"/>
      <c r="L56" s="11"/>
      <c r="M56" s="14"/>
    </row>
    <row r="57" spans="2:20" ht="13.5" thickBot="1" x14ac:dyDescent="0.25">
      <c r="N57" s="12"/>
      <c r="O57" s="12"/>
      <c r="P57" s="12"/>
      <c r="Q57" s="12"/>
      <c r="S57" s="12"/>
    </row>
    <row r="58" spans="2:20" ht="14.1" customHeight="1" thickTop="1" x14ac:dyDescent="0.2">
      <c r="F58" s="114" t="s">
        <v>87</v>
      </c>
      <c r="G58" s="116" t="s">
        <v>88</v>
      </c>
      <c r="H58" s="118" t="s">
        <v>46</v>
      </c>
      <c r="I58" s="116" t="s">
        <v>89</v>
      </c>
      <c r="N58" s="12"/>
      <c r="O58" s="12"/>
      <c r="P58" s="12"/>
      <c r="Q58" s="12"/>
      <c r="S58" s="12"/>
    </row>
    <row r="59" spans="2:20" ht="17.100000000000001" customHeight="1" thickBot="1" x14ac:dyDescent="0.25">
      <c r="F59" s="115"/>
      <c r="G59" s="117"/>
      <c r="H59" s="119"/>
      <c r="I59" s="117"/>
      <c r="N59" s="12"/>
      <c r="O59" s="12"/>
      <c r="P59" s="12"/>
      <c r="Q59" s="12"/>
      <c r="S59" s="12"/>
    </row>
    <row r="60" spans="2:20" ht="14.1" customHeight="1" x14ac:dyDescent="0.2">
      <c r="F60" s="52" t="s">
        <v>6</v>
      </c>
      <c r="G60" s="67">
        <f t="shared" ref="G60:G66" si="2">H60/I60</f>
        <v>1</v>
      </c>
      <c r="H60" s="53">
        <f>SUM(O21,O32,O34)</f>
        <v>75</v>
      </c>
      <c r="I60" s="53">
        <f>5*SUM(M21,M32,M34)</f>
        <v>75</v>
      </c>
      <c r="N60" s="12"/>
      <c r="O60" s="12"/>
      <c r="P60" s="12"/>
      <c r="Q60" s="12"/>
      <c r="S60" s="12"/>
    </row>
    <row r="61" spans="2:20" x14ac:dyDescent="0.2">
      <c r="F61" s="54" t="s">
        <v>9</v>
      </c>
      <c r="G61" s="67">
        <f t="shared" si="2"/>
        <v>1</v>
      </c>
      <c r="H61" s="55">
        <f>SUM(O21,O25,O26,O34)</f>
        <v>100</v>
      </c>
      <c r="I61" s="55">
        <f>5*SUM(M21,M25,M26,M34)</f>
        <v>100</v>
      </c>
      <c r="N61" s="12"/>
      <c r="O61" s="12"/>
      <c r="P61" s="12"/>
      <c r="Q61" s="12"/>
      <c r="S61" s="12"/>
    </row>
    <row r="62" spans="2:20" x14ac:dyDescent="0.2">
      <c r="F62" s="54" t="s">
        <v>12</v>
      </c>
      <c r="G62" s="67">
        <f t="shared" si="2"/>
        <v>1</v>
      </c>
      <c r="H62" s="55">
        <f>SUM(O24,O35, O43,O44,O45,O46)</f>
        <v>120</v>
      </c>
      <c r="I62" s="55">
        <f>5*SUM(M24,M35, M43,M44,M45,M46)</f>
        <v>120</v>
      </c>
      <c r="N62" s="12"/>
      <c r="O62" s="12"/>
      <c r="P62" s="12"/>
      <c r="Q62" s="12"/>
      <c r="S62" s="12"/>
    </row>
    <row r="63" spans="2:20" x14ac:dyDescent="0.2">
      <c r="F63" s="54" t="s">
        <v>15</v>
      </c>
      <c r="G63" s="67">
        <f t="shared" si="2"/>
        <v>1</v>
      </c>
      <c r="H63" s="55">
        <f>SUM(O23)</f>
        <v>25</v>
      </c>
      <c r="I63" s="55">
        <f>5*SUM(M23)</f>
        <v>25</v>
      </c>
      <c r="N63" s="12"/>
      <c r="O63" s="12"/>
      <c r="P63" s="12"/>
      <c r="Q63" s="12"/>
      <c r="S63" s="12"/>
    </row>
    <row r="64" spans="2:20" x14ac:dyDescent="0.2">
      <c r="F64" s="54" t="s">
        <v>114</v>
      </c>
      <c r="G64" s="67">
        <f t="shared" si="2"/>
        <v>1</v>
      </c>
      <c r="H64" s="55">
        <f>SUM(O22,O23,O43)</f>
        <v>70</v>
      </c>
      <c r="I64" s="55">
        <f>5*SUM(M22,M23,M43)</f>
        <v>70</v>
      </c>
      <c r="N64" s="12"/>
      <c r="O64" s="12"/>
      <c r="P64" s="12"/>
      <c r="Q64" s="12"/>
      <c r="S64" s="12"/>
    </row>
    <row r="65" spans="6:19" x14ac:dyDescent="0.2">
      <c r="F65" s="54" t="s">
        <v>18</v>
      </c>
      <c r="G65" s="68">
        <f t="shared" si="2"/>
        <v>1</v>
      </c>
      <c r="H65" s="55">
        <f>SUM(O21,O33)</f>
        <v>50</v>
      </c>
      <c r="I65" s="55">
        <f>5*SUM(M21,M33)</f>
        <v>50</v>
      </c>
      <c r="N65" s="12"/>
      <c r="O65" s="12"/>
      <c r="P65" s="12"/>
      <c r="Q65" s="12"/>
      <c r="S65" s="12"/>
    </row>
    <row r="66" spans="6:19" ht="13.5" thickBot="1" x14ac:dyDescent="0.25">
      <c r="F66" s="57" t="s">
        <v>118</v>
      </c>
      <c r="G66" s="69">
        <f t="shared" si="2"/>
        <v>1</v>
      </c>
      <c r="H66" s="58">
        <f>SUM(O21,O36,O46)</f>
        <v>75</v>
      </c>
      <c r="I66" s="58">
        <f>5*SUM(M21,M36,M46)</f>
        <v>75</v>
      </c>
      <c r="N66" s="12"/>
      <c r="O66" s="12"/>
      <c r="P66" s="12"/>
      <c r="Q66" s="12"/>
      <c r="S66" s="12"/>
    </row>
    <row r="67" spans="6:19" ht="13.5" thickTop="1" x14ac:dyDescent="0.2">
      <c r="N67" s="12"/>
      <c r="O67" s="12"/>
      <c r="P67" s="12"/>
      <c r="Q67" s="12"/>
      <c r="S67" s="12"/>
    </row>
    <row r="68" spans="6:19" x14ac:dyDescent="0.2">
      <c r="N68" s="12"/>
      <c r="O68" s="12"/>
      <c r="P68" s="12"/>
      <c r="Q68" s="12"/>
      <c r="S68" s="12"/>
    </row>
    <row r="69" spans="6:19" x14ac:dyDescent="0.2">
      <c r="N69" s="12"/>
      <c r="O69" s="12"/>
      <c r="P69" s="12"/>
      <c r="Q69" s="12"/>
      <c r="S69" s="12"/>
    </row>
    <row r="70" spans="6:19" x14ac:dyDescent="0.2">
      <c r="N70" s="12"/>
      <c r="O70" s="12"/>
      <c r="P70" s="12"/>
      <c r="Q70" s="12"/>
      <c r="S70" s="12"/>
    </row>
    <row r="71" spans="6:19" x14ac:dyDescent="0.2">
      <c r="N71" s="12"/>
      <c r="O71" s="12"/>
      <c r="P71" s="12"/>
      <c r="Q71" s="12"/>
      <c r="S71" s="12"/>
    </row>
    <row r="72" spans="6:19" x14ac:dyDescent="0.2">
      <c r="N72" s="12"/>
      <c r="O72" s="12"/>
      <c r="P72" s="12"/>
      <c r="Q72" s="12"/>
      <c r="S72" s="12"/>
    </row>
    <row r="73" spans="6:19" x14ac:dyDescent="0.2">
      <c r="N73" s="12"/>
      <c r="O73" s="12"/>
      <c r="P73" s="12"/>
      <c r="Q73" s="12"/>
      <c r="S73" s="12"/>
    </row>
    <row r="74" spans="6:19" x14ac:dyDescent="0.2">
      <c r="N74" s="12"/>
      <c r="O74" s="12"/>
      <c r="P74" s="12"/>
      <c r="Q74" s="12"/>
      <c r="S74" s="12"/>
    </row>
    <row r="75" spans="6:19" x14ac:dyDescent="0.2">
      <c r="N75" s="12"/>
      <c r="O75" s="12"/>
      <c r="P75" s="12"/>
      <c r="Q75" s="12"/>
      <c r="S75" s="12"/>
    </row>
    <row r="76" spans="6:19" x14ac:dyDescent="0.2">
      <c r="N76" s="12"/>
      <c r="O76" s="12"/>
      <c r="P76" s="12"/>
      <c r="Q76" s="12"/>
      <c r="S76" s="12"/>
    </row>
    <row r="77" spans="6:19" x14ac:dyDescent="0.2">
      <c r="N77" s="12"/>
      <c r="O77" s="12"/>
      <c r="P77" s="12"/>
      <c r="Q77" s="12"/>
      <c r="S77" s="12"/>
    </row>
    <row r="78" spans="6:19" x14ac:dyDescent="0.2">
      <c r="N78" s="12"/>
      <c r="O78" s="12"/>
      <c r="P78" s="12"/>
      <c r="Q78" s="12"/>
      <c r="S78" s="12"/>
    </row>
    <row r="79" spans="6:19" x14ac:dyDescent="0.2">
      <c r="N79" s="12"/>
      <c r="O79" s="12"/>
      <c r="P79" s="12"/>
      <c r="Q79" s="12"/>
      <c r="S79" s="12"/>
    </row>
    <row r="80" spans="6:19" x14ac:dyDescent="0.2">
      <c r="N80" s="12"/>
      <c r="O80" s="12"/>
      <c r="P80" s="12"/>
      <c r="Q80" s="12"/>
      <c r="S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pans="14:19" x14ac:dyDescent="0.2">
      <c r="N97" s="12"/>
      <c r="O97" s="12"/>
      <c r="P97" s="12"/>
      <c r="Q97" s="12"/>
      <c r="S97" s="12"/>
    </row>
    <row r="98" spans="14:19" x14ac:dyDescent="0.2">
      <c r="N98" s="12"/>
      <c r="O98" s="12"/>
      <c r="P98" s="12"/>
      <c r="Q98" s="12"/>
      <c r="S98" s="12"/>
    </row>
    <row r="99" spans="14:19" x14ac:dyDescent="0.2">
      <c r="N99" s="12"/>
      <c r="O99" s="12"/>
      <c r="P99" s="12"/>
      <c r="Q99" s="12"/>
      <c r="S99" s="12"/>
    </row>
    <row r="100" spans="14:19" x14ac:dyDescent="0.2">
      <c r="N100" s="12"/>
      <c r="O100" s="12"/>
      <c r="P100" s="12"/>
      <c r="Q100" s="12"/>
      <c r="S100" s="12"/>
    </row>
    <row r="101" spans="14:19" x14ac:dyDescent="0.2">
      <c r="N101" s="12"/>
      <c r="O101" s="12"/>
      <c r="P101" s="12"/>
      <c r="Q101" s="12"/>
      <c r="S101" s="12"/>
    </row>
    <row r="102" spans="14:19" x14ac:dyDescent="0.2">
      <c r="N102" s="12"/>
      <c r="O102" s="12"/>
      <c r="P102" s="12"/>
      <c r="Q102" s="12"/>
      <c r="S102" s="12"/>
    </row>
    <row r="103" spans="14:19" x14ac:dyDescent="0.2">
      <c r="O103" s="12"/>
      <c r="P103" s="12"/>
      <c r="Q103" s="12"/>
      <c r="S103" s="12"/>
    </row>
    <row r="104" spans="14:19" x14ac:dyDescent="0.2">
      <c r="O104" s="12"/>
      <c r="P104" s="12"/>
      <c r="Q104" s="12"/>
      <c r="S104" s="12"/>
    </row>
    <row r="105" spans="14:19" x14ac:dyDescent="0.2">
      <c r="O105" s="12"/>
      <c r="P105" s="12"/>
      <c r="Q105" s="12"/>
      <c r="S105" s="12"/>
    </row>
    <row r="106" spans="14:19" x14ac:dyDescent="0.2">
      <c r="N106" s="12"/>
      <c r="O106" s="12"/>
      <c r="P106" s="12"/>
      <c r="Q106" s="12"/>
      <c r="S106" s="12"/>
    </row>
    <row r="107" spans="14:19" x14ac:dyDescent="0.2">
      <c r="N107" s="12"/>
      <c r="O107" s="12"/>
      <c r="P107" s="12"/>
      <c r="Q107" s="12"/>
      <c r="S107" s="12"/>
    </row>
    <row r="108" spans="14:19" x14ac:dyDescent="0.2">
      <c r="N108" s="12"/>
      <c r="O108" s="12"/>
      <c r="P108" s="12"/>
      <c r="Q108" s="12"/>
      <c r="S108" s="12"/>
    </row>
    <row r="109" spans="14:19" x14ac:dyDescent="0.2">
      <c r="N109" s="12"/>
      <c r="O109" s="12"/>
      <c r="P109" s="12"/>
      <c r="Q109" s="12"/>
      <c r="S109" s="12"/>
    </row>
    <row r="110" spans="14:19" x14ac:dyDescent="0.2">
      <c r="N110" s="12"/>
      <c r="O110" s="12"/>
      <c r="P110" s="12"/>
      <c r="Q110" s="12"/>
      <c r="S110" s="12"/>
    </row>
    <row r="111" spans="14:19" x14ac:dyDescent="0.2">
      <c r="N111" s="12"/>
      <c r="O111" s="12"/>
      <c r="P111" s="12"/>
      <c r="Q111" s="12"/>
      <c r="S111" s="12"/>
    </row>
  </sheetData>
  <mergeCells count="19">
    <mergeCell ref="R19:S19"/>
    <mergeCell ref="O30:P30"/>
    <mergeCell ref="O41:P41"/>
    <mergeCell ref="F58:F59"/>
    <mergeCell ref="G58:G59"/>
    <mergeCell ref="H58:H59"/>
    <mergeCell ref="I58:I59"/>
    <mergeCell ref="O19:P19"/>
    <mergeCell ref="F11:M11"/>
    <mergeCell ref="F12:M12"/>
    <mergeCell ref="F13:O13"/>
    <mergeCell ref="F14:N14"/>
    <mergeCell ref="F15:L15"/>
    <mergeCell ref="E7:F7"/>
    <mergeCell ref="A1:L1"/>
    <mergeCell ref="C3:E3"/>
    <mergeCell ref="A5:E5"/>
    <mergeCell ref="F5:G5"/>
    <mergeCell ref="H5:I5"/>
  </mergeCells>
  <conditionalFormatting sqref="C21">
    <cfRule type="expression" dxfId="33" priority="18" stopIfTrue="1">
      <formula>$P$21=0</formula>
    </cfRule>
  </conditionalFormatting>
  <conditionalFormatting sqref="C22">
    <cfRule type="expression" dxfId="32" priority="16" stopIfTrue="1">
      <formula>$P$22=0</formula>
    </cfRule>
  </conditionalFormatting>
  <conditionalFormatting sqref="C23">
    <cfRule type="expression" dxfId="31" priority="17" stopIfTrue="1">
      <formula>$P$23=0</formula>
    </cfRule>
  </conditionalFormatting>
  <conditionalFormatting sqref="C24">
    <cfRule type="expression" dxfId="30" priority="14" stopIfTrue="1">
      <formula>$P$24=0</formula>
    </cfRule>
  </conditionalFormatting>
  <conditionalFormatting sqref="C25:C26">
    <cfRule type="expression" dxfId="29" priority="15" stopIfTrue="1">
      <formula>$P$25=0</formula>
    </cfRule>
  </conditionalFormatting>
  <conditionalFormatting sqref="C32">
    <cfRule type="expression" dxfId="28" priority="12" stopIfTrue="1">
      <formula>$P$32=0</formula>
    </cfRule>
  </conditionalFormatting>
  <conditionalFormatting sqref="C33">
    <cfRule type="expression" dxfId="27" priority="13" stopIfTrue="1">
      <formula>$P$33=0</formula>
    </cfRule>
  </conditionalFormatting>
  <conditionalFormatting sqref="C34">
    <cfRule type="expression" dxfId="26" priority="11" stopIfTrue="1">
      <formula>$P$34=0</formula>
    </cfRule>
  </conditionalFormatting>
  <conditionalFormatting sqref="C35:C36">
    <cfRule type="expression" dxfId="25" priority="3" stopIfTrue="1">
      <formula>$P$35=0</formula>
    </cfRule>
  </conditionalFormatting>
  <conditionalFormatting sqref="C43">
    <cfRule type="expression" dxfId="24" priority="6" stopIfTrue="1">
      <formula>$P$43=0</formula>
    </cfRule>
  </conditionalFormatting>
  <conditionalFormatting sqref="C44">
    <cfRule type="expression" dxfId="23" priority="7" stopIfTrue="1">
      <formula>$P$44=0</formula>
    </cfRule>
  </conditionalFormatting>
  <conditionalFormatting sqref="C45">
    <cfRule type="expression" dxfId="22" priority="8" stopIfTrue="1">
      <formula>$P$45=0</formula>
    </cfRule>
  </conditionalFormatting>
  <conditionalFormatting sqref="C46">
    <cfRule type="expression" dxfId="21" priority="9" stopIfTrue="1">
      <formula>$P$46=0</formula>
    </cfRule>
  </conditionalFormatting>
  <conditionalFormatting sqref="M21:M26 M43:M46">
    <cfRule type="cellIs" dxfId="20" priority="4" stopIfTrue="1" operator="greaterThan">
      <formula>5</formula>
    </cfRule>
    <cfRule type="cellIs" dxfId="19" priority="5" stopIfTrue="1" operator="lessThan">
      <formula>1</formula>
    </cfRule>
  </conditionalFormatting>
  <conditionalFormatting sqref="M32:M36">
    <cfRule type="cellIs" dxfId="18" priority="1" stopIfTrue="1" operator="greaterThan">
      <formula>5</formula>
    </cfRule>
    <cfRule type="cellIs" dxfId="17" priority="2" stopIfTrue="1" operator="lessThan">
      <formula>1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Drop Down 1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9525</xdr:rowOff>
                  </from>
                  <to>
                    <xdr:col>12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Drop Down 2">
              <controlPr defaultSize="0" autoLine="0" autoPict="0">
                <anchor moveWithCells="1">
                  <from>
                    <xdr:col>11</xdr:col>
                    <xdr:colOff>0</xdr:colOff>
                    <xdr:row>22</xdr:row>
                    <xdr:rowOff>9525</xdr:rowOff>
                  </from>
                  <to>
                    <xdr:col>12</xdr:col>
                    <xdr:colOff>123825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Drop Down 3">
              <controlPr defaultSize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12</xdr:col>
                    <xdr:colOff>123825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Drop Down 4">
              <controlPr defaultSize="0" autoLine="0" autoPict="0">
                <anchor moveWithCells="1">
                  <from>
                    <xdr:col>11</xdr:col>
                    <xdr:colOff>0</xdr:colOff>
                    <xdr:row>24</xdr:row>
                    <xdr:rowOff>9525</xdr:rowOff>
                  </from>
                  <to>
                    <xdr:col>12</xdr:col>
                    <xdr:colOff>123825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Drop Down 5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8" name="Drop Down 6">
              <controlPr defaultSize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12</xdr:col>
                    <xdr:colOff>123825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9" name="Drop Down 7">
              <controlPr defaultSize="0" autoLine="0" autoPict="0">
                <anchor moveWithCells="1">
                  <from>
                    <xdr:col>11</xdr:col>
                    <xdr:colOff>28575</xdr:colOff>
                    <xdr:row>33</xdr:row>
                    <xdr:rowOff>9525</xdr:rowOff>
                  </from>
                  <to>
                    <xdr:col>12</xdr:col>
                    <xdr:colOff>142875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0" name="Drop Down 8">
              <controlPr defaultSize="0" autoLine="0" autoPict="0">
                <anchor moveWithCells="1">
                  <from>
                    <xdr:col>11</xdr:col>
                    <xdr:colOff>0</xdr:colOff>
                    <xdr:row>34</xdr:row>
                    <xdr:rowOff>9525</xdr:rowOff>
                  </from>
                  <to>
                    <xdr:col>12</xdr:col>
                    <xdr:colOff>123825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1" name="Drop Down 9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2" name="Drop Down 10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3" name="Drop Down 11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123825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4" name="Drop Down 12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11</xdr:col>
                    <xdr:colOff>1066800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5" name="Drop Down 13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11</xdr:col>
                    <xdr:colOff>1066800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6" name="Drop Down 14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11</xdr:col>
                    <xdr:colOff>1066800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7" name="Drop Down 15">
              <controlPr defaultSize="0" autoLine="0" autoPict="0">
                <anchor moveWithCells="1">
                  <from>
                    <xdr:col>11</xdr:col>
                    <xdr:colOff>9525</xdr:colOff>
                    <xdr:row>35</xdr:row>
                    <xdr:rowOff>0</xdr:rowOff>
                  </from>
                  <to>
                    <xdr:col>12</xdr:col>
                    <xdr:colOff>142875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8" name="Drop Down 16">
              <controlPr defaultSize="0" autoLine="0" autoPict="0">
                <anchor moveWithCells="1">
                  <from>
                    <xdr:col>11</xdr:col>
                    <xdr:colOff>0</xdr:colOff>
                    <xdr:row>42</xdr:row>
                    <xdr:rowOff>9525</xdr:rowOff>
                  </from>
                  <to>
                    <xdr:col>12</xdr:col>
                    <xdr:colOff>123825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9" name="Drop Down 17">
              <controlPr defaultSize="0" autoLine="0" autoPict="0">
                <anchor moveWithCells="1">
                  <from>
                    <xdr:col>11</xdr:col>
                    <xdr:colOff>0</xdr:colOff>
                    <xdr:row>43</xdr:row>
                    <xdr:rowOff>9525</xdr:rowOff>
                  </from>
                  <to>
                    <xdr:col>12</xdr:col>
                    <xdr:colOff>123825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0" name="Drop Down 18">
              <controlPr defaultSize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11</xdr:col>
                    <xdr:colOff>1066800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1" name="Drop Down 19">
              <controlPr defaultSize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12</xdr:col>
                    <xdr:colOff>123825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2" name="Drop Down 20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11</xdr:col>
                    <xdr:colOff>1066800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3" name="Drop Down 21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4" name="Drop Down 22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5" name="Drop Down 23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6" name="Drop Down 24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7" name="Drop Down 25">
              <controlPr defaultSize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12</xdr:col>
                    <xdr:colOff>123825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8" name="Drop Down 26">
              <controlPr defaultSize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11</xdr:col>
                    <xdr:colOff>1066800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9" name="Drop Down 27">
              <controlPr defaultSize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12</xdr:col>
                    <xdr:colOff>123825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0" name="Drop Down 28">
              <controlPr defaultSize="0" autoLine="0" autoPict="0">
                <anchor moveWithCells="1">
                  <from>
                    <xdr:col>11</xdr:col>
                    <xdr:colOff>0</xdr:colOff>
                    <xdr:row>25</xdr:row>
                    <xdr:rowOff>9525</xdr:rowOff>
                  </from>
                  <to>
                    <xdr:col>12</xdr:col>
                    <xdr:colOff>123825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1" name="Drop Down 29">
              <controlPr defaultSize="0" autoLine="0" autoPict="0">
                <anchor moveWithCells="1">
                  <from>
                    <xdr:col>11</xdr:col>
                    <xdr:colOff>0</xdr:colOff>
                    <xdr:row>20</xdr:row>
                    <xdr:rowOff>9525</xdr:rowOff>
                  </from>
                  <to>
                    <xdr:col>12</xdr:col>
                    <xdr:colOff>123825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2" name="Drop Down 30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3" name="Drop Down 31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9525</xdr:rowOff>
                  </from>
                  <to>
                    <xdr:col>12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11"/>
  <sheetViews>
    <sheetView workbookViewId="0">
      <selection activeCell="F6" sqref="F6"/>
    </sheetView>
  </sheetViews>
  <sheetFormatPr defaultColWidth="11.5" defaultRowHeight="12.75" x14ac:dyDescent="0.2"/>
  <cols>
    <col min="1" max="1" width="2.625" style="12" customWidth="1"/>
    <col min="2" max="2" width="3" style="12" customWidth="1"/>
    <col min="3" max="3" width="3.375" style="12" customWidth="1"/>
    <col min="4" max="4" width="2.875" style="12" customWidth="1"/>
    <col min="5" max="6" width="11.5" style="12" customWidth="1"/>
    <col min="7" max="7" width="10.5" style="12" customWidth="1"/>
    <col min="8" max="8" width="18.625" style="12" customWidth="1"/>
    <col min="9" max="9" width="8.375" style="12" customWidth="1"/>
    <col min="10" max="10" width="14.875" style="12" customWidth="1"/>
    <col min="11" max="11" width="15.375" style="12" customWidth="1"/>
    <col min="12" max="12" width="23.625" style="12" customWidth="1"/>
    <col min="13" max="13" width="10.125" style="12" customWidth="1"/>
    <col min="14" max="14" width="16.875" style="11" customWidth="1"/>
    <col min="15" max="15" width="12.5" style="11" customWidth="1"/>
    <col min="16" max="16" width="12" style="11" customWidth="1"/>
    <col min="17" max="17" width="13.375" style="11" customWidth="1"/>
    <col min="18" max="18" width="26.5" style="12" bestFit="1" customWidth="1"/>
    <col min="19" max="19" width="15.5" style="11" customWidth="1"/>
    <col min="20" max="16384" width="11.5" style="12"/>
  </cols>
  <sheetData>
    <row r="1" spans="1:19" s="2" customFormat="1" ht="15" x14ac:dyDescent="0.25">
      <c r="A1" s="100" t="s">
        <v>108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62"/>
      <c r="N1" s="1"/>
      <c r="O1" s="1"/>
      <c r="P1" s="1"/>
      <c r="Q1" s="1"/>
      <c r="S1" s="1"/>
    </row>
    <row r="2" spans="1:19" s="2" customFormat="1" ht="13.5" customHeight="1" x14ac:dyDescent="0.25">
      <c r="N2" s="1"/>
      <c r="O2" s="1"/>
      <c r="P2" s="1"/>
      <c r="Q2" s="1"/>
      <c r="S2" s="1"/>
    </row>
    <row r="3" spans="1:19" s="2" customFormat="1" ht="13.5" customHeight="1" x14ac:dyDescent="0.25">
      <c r="A3" s="3" t="s">
        <v>0</v>
      </c>
      <c r="B3" s="4"/>
      <c r="C3" s="103" t="str">
        <f>Team!C3</f>
        <v>Fall 2018</v>
      </c>
      <c r="D3" s="104"/>
      <c r="E3" s="105"/>
      <c r="F3" s="4" t="s">
        <v>1</v>
      </c>
      <c r="G3" s="61">
        <f>Team!G3</f>
        <v>43434</v>
      </c>
      <c r="H3" s="6" t="s">
        <v>2</v>
      </c>
      <c r="I3" s="4"/>
      <c r="J3" s="60" t="str">
        <f>Team!J3</f>
        <v>Christie</v>
      </c>
      <c r="K3" s="7"/>
      <c r="L3" s="5"/>
      <c r="N3" s="1"/>
      <c r="O3" s="1"/>
      <c r="P3" s="1"/>
      <c r="Q3" s="1"/>
      <c r="S3" s="1"/>
    </row>
    <row r="4" spans="1:19" s="2" customFormat="1" ht="13.5" customHeight="1" thickBot="1" x14ac:dyDescent="0.3">
      <c r="N4" s="1"/>
      <c r="O4" s="1"/>
      <c r="P4" s="1"/>
      <c r="Q4" s="1"/>
      <c r="S4" s="1"/>
    </row>
    <row r="5" spans="1:19" s="2" customFormat="1" ht="13.5" customHeight="1" thickBot="1" x14ac:dyDescent="0.25">
      <c r="A5" s="106" t="s">
        <v>90</v>
      </c>
      <c r="B5" s="107"/>
      <c r="C5" s="107"/>
      <c r="D5" s="107"/>
      <c r="E5" s="113"/>
      <c r="F5" s="110">
        <f>'Team Member Names'!C6</f>
        <v>0</v>
      </c>
      <c r="G5" s="111"/>
      <c r="H5" s="112"/>
      <c r="I5" s="112"/>
      <c r="J5" s="70"/>
      <c r="K5" s="70"/>
      <c r="L5" s="65"/>
      <c r="N5" s="1"/>
      <c r="O5" s="1"/>
      <c r="P5" s="1"/>
      <c r="Q5" s="1"/>
      <c r="S5" s="1"/>
    </row>
    <row r="6" spans="1:19" s="2" customForma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N6" s="1"/>
      <c r="O6" s="1"/>
      <c r="P6" s="1"/>
      <c r="Q6" s="1"/>
      <c r="S6" s="1"/>
    </row>
    <row r="7" spans="1:19" s="2" customFormat="1" x14ac:dyDescent="0.25">
      <c r="A7" s="3" t="s">
        <v>4</v>
      </c>
      <c r="B7" s="4"/>
      <c r="C7" s="4"/>
      <c r="D7" s="4"/>
      <c r="E7" s="99" t="str">
        <f>Team!E7</f>
        <v>Development of an Awesome Medical Device</v>
      </c>
      <c r="F7" s="99"/>
      <c r="G7" s="4"/>
      <c r="H7" s="4"/>
      <c r="I7" s="4"/>
      <c r="J7" s="4"/>
      <c r="K7" s="4"/>
      <c r="L7" s="5"/>
      <c r="N7" s="1"/>
      <c r="O7" s="1"/>
      <c r="P7" s="1"/>
      <c r="Q7" s="1"/>
      <c r="S7" s="1"/>
    </row>
    <row r="8" spans="1:19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1"/>
      <c r="Q8" s="1"/>
    </row>
    <row r="10" spans="1:19" x14ac:dyDescent="0.2">
      <c r="B10" s="13" t="s">
        <v>5</v>
      </c>
      <c r="K10" s="11"/>
      <c r="L10" s="11"/>
      <c r="M10" s="14"/>
    </row>
    <row r="11" spans="1:19" x14ac:dyDescent="0.2">
      <c r="B11" s="12" t="s">
        <v>6</v>
      </c>
      <c r="C11" s="12" t="s">
        <v>7</v>
      </c>
      <c r="F11" s="97" t="s">
        <v>8</v>
      </c>
      <c r="G11" s="97"/>
      <c r="H11" s="97"/>
      <c r="I11" s="97"/>
      <c r="J11" s="97"/>
      <c r="K11" s="97"/>
      <c r="L11" s="97"/>
      <c r="M11" s="97"/>
      <c r="Q11" s="12"/>
      <c r="R11" s="11"/>
      <c r="S11" s="12"/>
    </row>
    <row r="12" spans="1:19" x14ac:dyDescent="0.2">
      <c r="B12" s="12" t="s">
        <v>9</v>
      </c>
      <c r="C12" s="12" t="s">
        <v>10</v>
      </c>
      <c r="F12" s="97" t="s">
        <v>11</v>
      </c>
      <c r="G12" s="97"/>
      <c r="H12" s="97"/>
      <c r="I12" s="97"/>
      <c r="J12" s="97"/>
      <c r="K12" s="97"/>
      <c r="L12" s="97"/>
      <c r="M12" s="97"/>
      <c r="Q12" s="12"/>
      <c r="R12" s="11"/>
      <c r="S12" s="12"/>
    </row>
    <row r="13" spans="1:19" x14ac:dyDescent="0.2">
      <c r="B13" s="12" t="s">
        <v>12</v>
      </c>
      <c r="C13" s="12" t="s">
        <v>13</v>
      </c>
      <c r="F13" s="97" t="s">
        <v>14</v>
      </c>
      <c r="G13" s="97"/>
      <c r="H13" s="97"/>
      <c r="I13" s="97"/>
      <c r="J13" s="97"/>
      <c r="K13" s="97"/>
      <c r="L13" s="97"/>
      <c r="M13" s="97"/>
      <c r="N13" s="97"/>
      <c r="O13" s="97"/>
      <c r="Q13" s="12"/>
      <c r="R13" s="11"/>
      <c r="S13" s="12"/>
    </row>
    <row r="14" spans="1:19" x14ac:dyDescent="0.2">
      <c r="B14" s="12" t="s">
        <v>15</v>
      </c>
      <c r="C14" s="12" t="s">
        <v>16</v>
      </c>
      <c r="F14" s="97" t="s">
        <v>17</v>
      </c>
      <c r="G14" s="97"/>
      <c r="H14" s="97"/>
      <c r="I14" s="97"/>
      <c r="J14" s="97"/>
      <c r="K14" s="97"/>
      <c r="L14" s="97"/>
      <c r="M14" s="97"/>
      <c r="N14" s="97"/>
      <c r="Q14" s="12"/>
      <c r="R14" s="11"/>
      <c r="S14" s="12"/>
    </row>
    <row r="15" spans="1:19" x14ac:dyDescent="0.2">
      <c r="B15" s="12" t="s">
        <v>18</v>
      </c>
      <c r="C15" s="12" t="s">
        <v>19</v>
      </c>
      <c r="F15" s="97" t="s">
        <v>20</v>
      </c>
      <c r="G15" s="97"/>
      <c r="H15" s="97"/>
      <c r="I15" s="97"/>
      <c r="J15" s="97"/>
      <c r="K15" s="97"/>
      <c r="L15" s="97"/>
      <c r="M15" s="11"/>
      <c r="Q15" s="12"/>
      <c r="R15" s="11"/>
      <c r="S15" s="12"/>
    </row>
    <row r="16" spans="1:19" x14ac:dyDescent="0.2">
      <c r="K16" s="11"/>
      <c r="L16" s="11"/>
      <c r="M16" s="14"/>
    </row>
    <row r="17" spans="1:20" ht="18" customHeight="1" thickBot="1" x14ac:dyDescent="0.25">
      <c r="I17" s="15"/>
      <c r="J17" s="16" t="s">
        <v>21</v>
      </c>
      <c r="K17" s="16" t="s">
        <v>22</v>
      </c>
      <c r="L17" s="16" t="s">
        <v>23</v>
      </c>
    </row>
    <row r="18" spans="1:20" ht="18" customHeight="1" thickBot="1" x14ac:dyDescent="0.25">
      <c r="I18" s="15" t="s">
        <v>24</v>
      </c>
      <c r="J18" s="71">
        <f>J29+J39+J49</f>
        <v>345</v>
      </c>
      <c r="K18" s="17">
        <f>K29+K39+K49</f>
        <v>345</v>
      </c>
      <c r="L18" s="19">
        <f>K18/J18</f>
        <v>1</v>
      </c>
    </row>
    <row r="19" spans="1:20" ht="29.25" customHeight="1" thickBo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O19" s="95" t="s">
        <v>27</v>
      </c>
      <c r="P19" s="96"/>
      <c r="R19" s="108" t="s">
        <v>28</v>
      </c>
      <c r="S19" s="109"/>
    </row>
    <row r="20" spans="1:20" ht="35.25" customHeight="1" thickBot="1" x14ac:dyDescent="0.25">
      <c r="A20" s="11" t="s">
        <v>29</v>
      </c>
      <c r="B20" s="20" t="s">
        <v>91</v>
      </c>
      <c r="L20" s="21" t="s">
        <v>23</v>
      </c>
      <c r="M20" s="22" t="s">
        <v>31</v>
      </c>
      <c r="N20" s="23" t="s">
        <v>32</v>
      </c>
      <c r="O20" s="24" t="s">
        <v>33</v>
      </c>
      <c r="P20" s="25" t="s">
        <v>34</v>
      </c>
      <c r="Q20" s="23" t="s">
        <v>35</v>
      </c>
      <c r="R20" s="26" t="s">
        <v>23</v>
      </c>
      <c r="S20" s="27" t="s">
        <v>36</v>
      </c>
    </row>
    <row r="21" spans="1:20" ht="18" customHeight="1" thickBot="1" x14ac:dyDescent="0.3">
      <c r="C21" s="28">
        <v>1</v>
      </c>
      <c r="D21" s="29" t="s">
        <v>92</v>
      </c>
      <c r="E21" s="30"/>
      <c r="F21" s="30"/>
      <c r="G21" s="30"/>
      <c r="H21" s="30"/>
      <c r="I21" s="30"/>
      <c r="J21" s="30"/>
      <c r="K21" s="30"/>
      <c r="L21" s="30"/>
      <c r="M21" s="31">
        <v>5</v>
      </c>
      <c r="N21" s="32" t="s">
        <v>122</v>
      </c>
      <c r="O21" s="33">
        <f t="shared" ref="O21:O26" si="0">P21*M21</f>
        <v>25</v>
      </c>
      <c r="P21" s="33">
        <f t="shared" ref="P21:P26" si="1">Q21-1</f>
        <v>5</v>
      </c>
      <c r="Q21" s="34">
        <v>6</v>
      </c>
      <c r="R21" s="35" t="s">
        <v>38</v>
      </c>
      <c r="S21" s="36" t="s">
        <v>36</v>
      </c>
    </row>
    <row r="22" spans="1:20" ht="18" customHeight="1" thickBot="1" x14ac:dyDescent="0.25">
      <c r="C22" s="11">
        <v>2</v>
      </c>
      <c r="D22" s="37" t="s">
        <v>93</v>
      </c>
      <c r="E22" s="30"/>
      <c r="F22" s="30"/>
      <c r="G22" s="30"/>
      <c r="H22" s="30"/>
      <c r="I22" s="30"/>
      <c r="J22" s="30"/>
      <c r="K22" s="30"/>
      <c r="L22" s="30"/>
      <c r="M22" s="31">
        <v>5</v>
      </c>
      <c r="N22" s="32" t="s">
        <v>114</v>
      </c>
      <c r="O22" s="33">
        <f t="shared" si="0"/>
        <v>25</v>
      </c>
      <c r="P22" s="33">
        <f t="shared" si="1"/>
        <v>5</v>
      </c>
      <c r="Q22" s="34">
        <v>6</v>
      </c>
      <c r="R22" s="35" t="s">
        <v>19</v>
      </c>
      <c r="S22" s="36">
        <v>1</v>
      </c>
    </row>
    <row r="23" spans="1:20" ht="18" customHeight="1" thickBot="1" x14ac:dyDescent="0.25">
      <c r="C23" s="11">
        <v>3</v>
      </c>
      <c r="D23" s="37" t="s">
        <v>94</v>
      </c>
      <c r="E23" s="30"/>
      <c r="F23" s="30"/>
      <c r="G23" s="30"/>
      <c r="H23" s="30"/>
      <c r="I23" s="30"/>
      <c r="J23" s="30"/>
      <c r="K23" s="30"/>
      <c r="L23" s="30"/>
      <c r="M23" s="31">
        <v>5</v>
      </c>
      <c r="N23" s="32" t="s">
        <v>123</v>
      </c>
      <c r="O23" s="33">
        <f t="shared" si="0"/>
        <v>25</v>
      </c>
      <c r="P23" s="33">
        <f t="shared" si="1"/>
        <v>5</v>
      </c>
      <c r="Q23" s="34">
        <v>6</v>
      </c>
      <c r="R23" s="35" t="s">
        <v>16</v>
      </c>
      <c r="S23" s="36">
        <v>2</v>
      </c>
    </row>
    <row r="24" spans="1:20" ht="18.75" customHeight="1" thickBot="1" x14ac:dyDescent="0.25">
      <c r="C24" s="11">
        <v>4</v>
      </c>
      <c r="D24" s="29" t="s">
        <v>95</v>
      </c>
      <c r="E24" s="30"/>
      <c r="F24" s="30"/>
      <c r="G24" s="30"/>
      <c r="H24" s="30"/>
      <c r="I24" s="30"/>
      <c r="J24" s="30"/>
      <c r="K24" s="30"/>
      <c r="L24" s="30"/>
      <c r="M24" s="31">
        <v>5</v>
      </c>
      <c r="N24" s="32" t="s">
        <v>12</v>
      </c>
      <c r="O24" s="33">
        <f t="shared" si="0"/>
        <v>25</v>
      </c>
      <c r="P24" s="33">
        <f t="shared" si="1"/>
        <v>5</v>
      </c>
      <c r="Q24" s="34">
        <v>6</v>
      </c>
      <c r="R24" s="35" t="s">
        <v>13</v>
      </c>
      <c r="S24" s="36">
        <v>3</v>
      </c>
    </row>
    <row r="25" spans="1:20" ht="18" customHeight="1" thickBot="1" x14ac:dyDescent="0.25">
      <c r="C25" s="11">
        <v>5</v>
      </c>
      <c r="D25" s="37" t="s">
        <v>96</v>
      </c>
      <c r="E25" s="30"/>
      <c r="F25" s="30"/>
      <c r="G25" s="30"/>
      <c r="H25" s="30"/>
      <c r="I25" s="30"/>
      <c r="J25" s="30"/>
      <c r="K25" s="30"/>
      <c r="L25" s="30"/>
      <c r="M25" s="31">
        <v>5</v>
      </c>
      <c r="N25" s="32" t="s">
        <v>9</v>
      </c>
      <c r="O25" s="33">
        <f t="shared" si="0"/>
        <v>25</v>
      </c>
      <c r="P25" s="33">
        <f t="shared" si="1"/>
        <v>5</v>
      </c>
      <c r="Q25" s="34">
        <v>6</v>
      </c>
      <c r="R25" s="35" t="s">
        <v>10</v>
      </c>
      <c r="S25" s="36">
        <v>4</v>
      </c>
    </row>
    <row r="26" spans="1:20" ht="18" customHeight="1" thickBot="1" x14ac:dyDescent="0.25">
      <c r="C26" s="11">
        <v>6</v>
      </c>
      <c r="D26" s="37" t="s">
        <v>97</v>
      </c>
      <c r="E26" s="30"/>
      <c r="F26" s="30"/>
      <c r="G26" s="30"/>
      <c r="H26" s="30"/>
      <c r="I26" s="30"/>
      <c r="J26" s="30"/>
      <c r="K26" s="30"/>
      <c r="L26" s="30"/>
      <c r="M26" s="31">
        <v>5</v>
      </c>
      <c r="N26" s="32" t="s">
        <v>9</v>
      </c>
      <c r="O26" s="33">
        <f t="shared" si="0"/>
        <v>25</v>
      </c>
      <c r="P26" s="33">
        <f t="shared" si="1"/>
        <v>5</v>
      </c>
      <c r="Q26" s="34">
        <v>6</v>
      </c>
      <c r="R26" s="35" t="s">
        <v>7</v>
      </c>
      <c r="S26" s="36">
        <v>5</v>
      </c>
    </row>
    <row r="27" spans="1:20" ht="18" customHeight="1" x14ac:dyDescent="0.2">
      <c r="C27" s="11"/>
      <c r="M27" s="11"/>
      <c r="O27" s="38"/>
      <c r="P27" s="38"/>
    </row>
    <row r="28" spans="1:20" ht="25.5" customHeight="1" thickBot="1" x14ac:dyDescent="0.3">
      <c r="C28" s="11"/>
      <c r="J28" s="16" t="s">
        <v>21</v>
      </c>
      <c r="K28" s="16" t="s">
        <v>22</v>
      </c>
      <c r="L28" s="16" t="s">
        <v>23</v>
      </c>
      <c r="O28" s="38"/>
      <c r="P28" s="38"/>
      <c r="S28"/>
      <c r="T28"/>
    </row>
    <row r="29" spans="1:20" ht="16.5" thickBot="1" x14ac:dyDescent="0.3">
      <c r="C29" s="11"/>
      <c r="I29" s="15" t="s">
        <v>98</v>
      </c>
      <c r="J29" s="42">
        <f>SUM(M21:M26)*5</f>
        <v>150</v>
      </c>
      <c r="K29" s="43">
        <f>SUM(O21:O26)</f>
        <v>150</v>
      </c>
      <c r="L29" s="19">
        <f>K29/J29</f>
        <v>1</v>
      </c>
      <c r="O29" s="38"/>
      <c r="P29" s="38"/>
      <c r="S29"/>
      <c r="T29"/>
    </row>
    <row r="30" spans="1:20" ht="18" customHeight="1" thickBot="1" x14ac:dyDescent="0.3">
      <c r="O30" s="95" t="s">
        <v>27</v>
      </c>
      <c r="P30" s="96"/>
      <c r="S30"/>
      <c r="T30"/>
    </row>
    <row r="31" spans="1:20" ht="15" customHeight="1" thickBot="1" x14ac:dyDescent="0.3">
      <c r="A31" s="11" t="s">
        <v>42</v>
      </c>
      <c r="B31" s="20" t="s">
        <v>99</v>
      </c>
      <c r="F31" s="30"/>
      <c r="G31" s="30"/>
      <c r="H31" s="30"/>
      <c r="I31" s="30"/>
      <c r="J31" s="30"/>
      <c r="K31" s="30"/>
      <c r="L31" s="21" t="s">
        <v>23</v>
      </c>
      <c r="M31" s="21" t="s">
        <v>31</v>
      </c>
      <c r="N31" s="23" t="s">
        <v>32</v>
      </c>
      <c r="O31" s="24" t="s">
        <v>33</v>
      </c>
      <c r="P31" s="25" t="s">
        <v>34</v>
      </c>
      <c r="Q31" s="23" t="s">
        <v>35</v>
      </c>
      <c r="S31"/>
      <c r="T31"/>
    </row>
    <row r="32" spans="1:20" ht="15.75" customHeight="1" thickBot="1" x14ac:dyDescent="0.3">
      <c r="C32" s="11">
        <v>7</v>
      </c>
      <c r="D32" s="37" t="s">
        <v>100</v>
      </c>
      <c r="E32" s="30"/>
      <c r="F32" s="30"/>
      <c r="G32" s="30"/>
      <c r="H32" s="30"/>
      <c r="I32" s="30"/>
      <c r="J32" s="30"/>
      <c r="K32" s="30"/>
      <c r="L32" s="30"/>
      <c r="M32" s="31">
        <v>5</v>
      </c>
      <c r="N32" s="32" t="s">
        <v>6</v>
      </c>
      <c r="O32" s="33">
        <f>P32*M32</f>
        <v>25</v>
      </c>
      <c r="P32" s="33">
        <f>Q32-1</f>
        <v>5</v>
      </c>
      <c r="Q32" s="34">
        <v>6</v>
      </c>
      <c r="S32"/>
      <c r="T32"/>
    </row>
    <row r="33" spans="1:20" ht="16.5" customHeight="1" thickBot="1" x14ac:dyDescent="0.3">
      <c r="C33" s="11">
        <v>8</v>
      </c>
      <c r="D33" s="37" t="s">
        <v>101</v>
      </c>
      <c r="E33" s="30"/>
      <c r="F33" s="30"/>
      <c r="G33" s="30"/>
      <c r="H33" s="30"/>
      <c r="I33" s="30"/>
      <c r="J33" s="30"/>
      <c r="K33" s="30"/>
      <c r="L33" s="30"/>
      <c r="M33" s="31">
        <v>5</v>
      </c>
      <c r="N33" s="32" t="s">
        <v>18</v>
      </c>
      <c r="O33" s="33">
        <f>P33*M33</f>
        <v>25</v>
      </c>
      <c r="P33" s="33">
        <f>Q33-1</f>
        <v>5</v>
      </c>
      <c r="Q33" s="34">
        <v>6</v>
      </c>
      <c r="S33"/>
      <c r="T33"/>
    </row>
    <row r="34" spans="1:20" ht="18" customHeight="1" thickBot="1" x14ac:dyDescent="0.3">
      <c r="C34" s="11">
        <v>9</v>
      </c>
      <c r="D34" s="37" t="s">
        <v>113</v>
      </c>
      <c r="E34" s="30"/>
      <c r="F34" s="30"/>
      <c r="G34" s="30"/>
      <c r="H34" s="30"/>
      <c r="I34" s="30"/>
      <c r="J34" s="30"/>
      <c r="K34" s="30"/>
      <c r="L34" s="30"/>
      <c r="M34" s="31">
        <v>5</v>
      </c>
      <c r="N34" s="32" t="s">
        <v>120</v>
      </c>
      <c r="O34" s="33">
        <f>P34*M34</f>
        <v>25</v>
      </c>
      <c r="P34" s="33">
        <f>Q34-1</f>
        <v>5</v>
      </c>
      <c r="Q34" s="34">
        <v>6</v>
      </c>
      <c r="S34"/>
      <c r="T34"/>
    </row>
    <row r="35" spans="1:20" ht="18" customHeight="1" thickBot="1" x14ac:dyDescent="0.3">
      <c r="C35" s="11">
        <v>10</v>
      </c>
      <c r="D35" s="29" t="s">
        <v>102</v>
      </c>
      <c r="E35" s="30"/>
      <c r="F35" s="30"/>
      <c r="G35" s="30"/>
      <c r="H35" s="30"/>
      <c r="I35" s="30"/>
      <c r="J35" s="30"/>
      <c r="K35" s="30"/>
      <c r="L35" s="30"/>
      <c r="M35" s="31">
        <v>5</v>
      </c>
      <c r="N35" s="32" t="s">
        <v>12</v>
      </c>
      <c r="O35" s="33">
        <f>P35*M35</f>
        <v>25</v>
      </c>
      <c r="P35" s="33">
        <f>Q35-1</f>
        <v>5</v>
      </c>
      <c r="Q35" s="34">
        <v>6</v>
      </c>
      <c r="S35"/>
      <c r="T35"/>
    </row>
    <row r="36" spans="1:20" ht="18" customHeight="1" thickBot="1" x14ac:dyDescent="0.3">
      <c r="C36" s="11">
        <v>11</v>
      </c>
      <c r="D36" s="29" t="s">
        <v>103</v>
      </c>
      <c r="E36" s="30"/>
      <c r="F36" s="30"/>
      <c r="G36" s="30"/>
      <c r="H36" s="30"/>
      <c r="I36" s="30"/>
      <c r="J36" s="30"/>
      <c r="K36" s="30"/>
      <c r="L36" s="64"/>
      <c r="M36" s="31">
        <v>5</v>
      </c>
      <c r="N36" s="32" t="s">
        <v>118</v>
      </c>
      <c r="O36" s="33">
        <f>P36*M36</f>
        <v>25</v>
      </c>
      <c r="P36" s="33">
        <f>Q36-1</f>
        <v>5</v>
      </c>
      <c r="Q36" s="34">
        <v>6</v>
      </c>
      <c r="S36"/>
      <c r="T36"/>
    </row>
    <row r="37" spans="1:20" ht="18" customHeight="1" x14ac:dyDescent="0.25">
      <c r="D37" s="11"/>
      <c r="L37" s="64"/>
      <c r="O37" s="38"/>
      <c r="P37" s="38"/>
      <c r="S37"/>
      <c r="T37"/>
    </row>
    <row r="38" spans="1:20" ht="18" customHeight="1" thickBot="1" x14ac:dyDescent="0.25">
      <c r="I38" s="44"/>
      <c r="J38" s="45" t="s">
        <v>21</v>
      </c>
      <c r="K38" s="16" t="s">
        <v>22</v>
      </c>
      <c r="L38" s="16" t="s">
        <v>23</v>
      </c>
      <c r="O38" s="38"/>
      <c r="T38" s="11"/>
    </row>
    <row r="39" spans="1:20" ht="18" customHeight="1" x14ac:dyDescent="0.2">
      <c r="I39" s="15" t="s">
        <v>104</v>
      </c>
      <c r="J39" s="42">
        <f>SUM(M32:M36)*5</f>
        <v>125</v>
      </c>
      <c r="K39" s="43">
        <f>SUM(O32:O36)</f>
        <v>125</v>
      </c>
      <c r="L39" s="19">
        <f>K39/J39</f>
        <v>1</v>
      </c>
      <c r="T39" s="11"/>
    </row>
    <row r="40" spans="1:20" ht="18" customHeight="1" thickBot="1" x14ac:dyDescent="0.25">
      <c r="M40" s="11"/>
      <c r="T40" s="11"/>
    </row>
    <row r="41" spans="1:20" ht="25.5" customHeight="1" thickBot="1" x14ac:dyDescent="0.25">
      <c r="A41" s="11" t="s">
        <v>79</v>
      </c>
      <c r="B41" s="20" t="s">
        <v>80</v>
      </c>
      <c r="O41" s="95" t="s">
        <v>27</v>
      </c>
      <c r="P41" s="96"/>
      <c r="T41" s="11"/>
    </row>
    <row r="42" spans="1:20" ht="29.25" customHeight="1" thickBot="1" x14ac:dyDescent="0.25">
      <c r="B42" s="11" t="s">
        <v>44</v>
      </c>
      <c r="C42" s="39" t="s">
        <v>45</v>
      </c>
      <c r="D42" s="30"/>
      <c r="E42" s="30"/>
      <c r="F42" s="30"/>
      <c r="G42" s="30"/>
      <c r="H42" s="30"/>
      <c r="I42" s="30"/>
      <c r="J42" s="30"/>
      <c r="K42" s="30"/>
      <c r="L42" s="21" t="s">
        <v>23</v>
      </c>
      <c r="M42" s="21" t="s">
        <v>31</v>
      </c>
      <c r="N42" s="40" t="s">
        <v>32</v>
      </c>
      <c r="O42" s="46" t="s">
        <v>33</v>
      </c>
      <c r="P42" s="46" t="s">
        <v>34</v>
      </c>
      <c r="Q42" s="23" t="s">
        <v>35</v>
      </c>
    </row>
    <row r="43" spans="1:20" ht="18" customHeight="1" thickBot="1" x14ac:dyDescent="0.25">
      <c r="C43" s="11">
        <v>12</v>
      </c>
      <c r="D43" s="37" t="s">
        <v>83</v>
      </c>
      <c r="E43" s="30"/>
      <c r="F43" s="30"/>
      <c r="G43" s="30"/>
      <c r="H43" s="30"/>
      <c r="I43" s="30"/>
      <c r="J43" s="30"/>
      <c r="K43" s="30"/>
      <c r="L43" s="30"/>
      <c r="M43" s="31">
        <v>4</v>
      </c>
      <c r="N43" s="32" t="s">
        <v>121</v>
      </c>
      <c r="O43" s="33">
        <f>P43*M43</f>
        <v>20</v>
      </c>
      <c r="P43" s="33">
        <f>Q43-1</f>
        <v>5</v>
      </c>
      <c r="Q43" s="34">
        <v>6</v>
      </c>
    </row>
    <row r="44" spans="1:20" ht="18" customHeight="1" thickBot="1" x14ac:dyDescent="0.25">
      <c r="C44" s="11">
        <v>13</v>
      </c>
      <c r="D44" s="37" t="s">
        <v>105</v>
      </c>
      <c r="E44" s="30"/>
      <c r="F44" s="30"/>
      <c r="G44" s="30"/>
      <c r="H44" s="30"/>
      <c r="I44" s="30"/>
      <c r="J44" s="30"/>
      <c r="K44" s="30"/>
      <c r="L44" s="30"/>
      <c r="M44" s="31">
        <v>3</v>
      </c>
      <c r="N44" s="32" t="s">
        <v>12</v>
      </c>
      <c r="O44" s="33">
        <f>P44*M44</f>
        <v>15</v>
      </c>
      <c r="P44" s="33">
        <f>Q44-1</f>
        <v>5</v>
      </c>
      <c r="Q44" s="34">
        <v>6</v>
      </c>
      <c r="T44" s="11"/>
    </row>
    <row r="45" spans="1:20" ht="18" customHeight="1" thickBot="1" x14ac:dyDescent="0.25">
      <c r="C45" s="11">
        <v>14</v>
      </c>
      <c r="D45" s="37" t="s">
        <v>106</v>
      </c>
      <c r="E45" s="30"/>
      <c r="F45" s="30"/>
      <c r="G45" s="30"/>
      <c r="H45" s="30"/>
      <c r="I45" s="30"/>
      <c r="J45" s="30"/>
      <c r="K45" s="30"/>
      <c r="L45" s="30"/>
      <c r="M45" s="31">
        <v>2</v>
      </c>
      <c r="N45" s="32" t="s">
        <v>12</v>
      </c>
      <c r="O45" s="33">
        <f>P45*M45</f>
        <v>10</v>
      </c>
      <c r="P45" s="33">
        <f>Q45-1</f>
        <v>5</v>
      </c>
      <c r="Q45" s="34">
        <v>6</v>
      </c>
    </row>
    <row r="46" spans="1:20" ht="18" customHeight="1" thickBot="1" x14ac:dyDescent="0.3">
      <c r="C46" s="11">
        <v>15</v>
      </c>
      <c r="D46" s="37" t="s">
        <v>107</v>
      </c>
      <c r="E46" s="30"/>
      <c r="F46" s="30"/>
      <c r="G46" s="30"/>
      <c r="H46" s="30"/>
      <c r="I46" s="30"/>
      <c r="J46" s="30"/>
      <c r="K46" s="30"/>
      <c r="L46" s="30"/>
      <c r="M46" s="31">
        <v>5</v>
      </c>
      <c r="N46" s="32" t="s">
        <v>119</v>
      </c>
      <c r="O46" s="33">
        <f>P46*M46</f>
        <v>25</v>
      </c>
      <c r="P46" s="33">
        <f>Q46-1</f>
        <v>5</v>
      </c>
      <c r="Q46" s="34">
        <v>6</v>
      </c>
      <c r="S46"/>
      <c r="T46"/>
    </row>
    <row r="47" spans="1:20" ht="15.75" x14ac:dyDescent="0.25">
      <c r="S47"/>
      <c r="T47"/>
    </row>
    <row r="48" spans="1:20" ht="16.5" thickBot="1" x14ac:dyDescent="0.3">
      <c r="I48" s="44"/>
      <c r="J48" s="45" t="s">
        <v>21</v>
      </c>
      <c r="K48" s="16" t="s">
        <v>22</v>
      </c>
      <c r="L48" s="16" t="s">
        <v>23</v>
      </c>
      <c r="S48"/>
      <c r="T48"/>
    </row>
    <row r="49" spans="2:20" ht="18" customHeight="1" x14ac:dyDescent="0.25">
      <c r="I49" s="15" t="s">
        <v>85</v>
      </c>
      <c r="J49" s="42">
        <f>SUM(M43:M46)*5</f>
        <v>70</v>
      </c>
      <c r="K49" s="43">
        <f>SUM(O43:O46)</f>
        <v>70</v>
      </c>
      <c r="L49" s="19">
        <f>K49/J49</f>
        <v>1</v>
      </c>
      <c r="S49"/>
      <c r="T49"/>
    </row>
    <row r="50" spans="2:20" ht="18" customHeight="1" x14ac:dyDescent="0.2">
      <c r="K50" s="11"/>
      <c r="L50" s="11"/>
      <c r="M50" s="14"/>
      <c r="T50" s="11"/>
    </row>
    <row r="51" spans="2:20" ht="21" customHeight="1" x14ac:dyDescent="0.2">
      <c r="B51" s="13" t="s">
        <v>86</v>
      </c>
      <c r="C51" s="47"/>
      <c r="D51" s="47"/>
      <c r="E51" s="47"/>
      <c r="F51" s="47"/>
      <c r="G51" s="47"/>
      <c r="H51" s="47"/>
      <c r="J51" s="47"/>
      <c r="K51" s="48"/>
      <c r="L51" s="48"/>
      <c r="M51" s="49"/>
      <c r="T51" s="11"/>
    </row>
    <row r="52" spans="2:20" ht="18.75" customHeight="1" x14ac:dyDescent="0.2">
      <c r="B52" s="10"/>
      <c r="C52" s="10"/>
      <c r="D52" s="10"/>
      <c r="E52" s="10"/>
      <c r="F52" s="10"/>
      <c r="G52" s="10"/>
      <c r="H52" s="10"/>
      <c r="I52" s="10"/>
      <c r="J52" s="10"/>
      <c r="K52" s="50"/>
      <c r="L52" s="50"/>
      <c r="M52" s="51"/>
    </row>
    <row r="53" spans="2:20" ht="18.75" customHeight="1" x14ac:dyDescent="0.2">
      <c r="B53" s="10"/>
      <c r="C53" s="10"/>
      <c r="D53" s="10"/>
      <c r="E53" s="10"/>
      <c r="F53" s="10"/>
      <c r="G53" s="10"/>
      <c r="H53" s="10"/>
      <c r="I53" s="10"/>
      <c r="J53" s="10"/>
      <c r="K53" s="50"/>
      <c r="L53" s="50"/>
      <c r="M53" s="51"/>
    </row>
    <row r="54" spans="2:20" ht="18.75" customHeight="1" x14ac:dyDescent="0.2">
      <c r="B54" s="10"/>
      <c r="C54" s="10"/>
      <c r="D54" s="10"/>
      <c r="E54" s="10"/>
      <c r="F54" s="10"/>
      <c r="G54" s="10"/>
      <c r="H54" s="10"/>
      <c r="I54" s="10"/>
      <c r="J54" s="10"/>
      <c r="K54" s="50"/>
      <c r="L54" s="50"/>
      <c r="M54" s="51"/>
    </row>
    <row r="55" spans="2:20" ht="18" customHeight="1" x14ac:dyDescent="0.2">
      <c r="B55" s="10"/>
      <c r="C55" s="10"/>
      <c r="D55" s="10"/>
      <c r="E55" s="10"/>
      <c r="F55" s="10"/>
      <c r="G55" s="10"/>
      <c r="H55" s="10"/>
      <c r="I55" s="10"/>
      <c r="J55" s="10"/>
      <c r="K55" s="50"/>
      <c r="L55" s="50"/>
      <c r="M55" s="51"/>
    </row>
    <row r="56" spans="2:20" ht="18" customHeight="1" x14ac:dyDescent="0.2">
      <c r="K56" s="11"/>
      <c r="L56" s="11"/>
      <c r="M56" s="14"/>
    </row>
    <row r="57" spans="2:20" ht="13.5" thickBot="1" x14ac:dyDescent="0.25">
      <c r="N57" s="12"/>
      <c r="O57" s="12"/>
      <c r="P57" s="12"/>
      <c r="Q57" s="12"/>
      <c r="S57" s="12"/>
    </row>
    <row r="58" spans="2:20" ht="14.1" customHeight="1" thickTop="1" x14ac:dyDescent="0.2">
      <c r="F58" s="114" t="s">
        <v>87</v>
      </c>
      <c r="G58" s="116" t="s">
        <v>88</v>
      </c>
      <c r="H58" s="118" t="s">
        <v>46</v>
      </c>
      <c r="I58" s="116" t="s">
        <v>89</v>
      </c>
      <c r="N58" s="12"/>
      <c r="O58" s="12"/>
      <c r="P58" s="12"/>
      <c r="Q58" s="12"/>
      <c r="S58" s="12"/>
    </row>
    <row r="59" spans="2:20" ht="17.100000000000001" customHeight="1" thickBot="1" x14ac:dyDescent="0.25">
      <c r="F59" s="115"/>
      <c r="G59" s="117"/>
      <c r="H59" s="119"/>
      <c r="I59" s="117"/>
      <c r="N59" s="12"/>
      <c r="O59" s="12"/>
      <c r="P59" s="12"/>
      <c r="Q59" s="12"/>
      <c r="S59" s="12"/>
    </row>
    <row r="60" spans="2:20" ht="14.1" customHeight="1" x14ac:dyDescent="0.2">
      <c r="F60" s="52" t="s">
        <v>6</v>
      </c>
      <c r="G60" s="67">
        <f t="shared" ref="G60:G66" si="2">H60/I60</f>
        <v>1</v>
      </c>
      <c r="H60" s="53">
        <f>SUM(O21,O32,O34)</f>
        <v>75</v>
      </c>
      <c r="I60" s="53">
        <f>5*SUM(M21,M32,M34)</f>
        <v>75</v>
      </c>
      <c r="N60" s="12"/>
      <c r="O60" s="12"/>
      <c r="P60" s="12"/>
      <c r="Q60" s="12"/>
      <c r="S60" s="12"/>
    </row>
    <row r="61" spans="2:20" x14ac:dyDescent="0.2">
      <c r="F61" s="54" t="s">
        <v>9</v>
      </c>
      <c r="G61" s="67">
        <f t="shared" si="2"/>
        <v>1</v>
      </c>
      <c r="H61" s="55">
        <f>SUM(O21,O25,O26,O34)</f>
        <v>100</v>
      </c>
      <c r="I61" s="55">
        <f>5*SUM(M21,M25,M26,M34)</f>
        <v>100</v>
      </c>
      <c r="N61" s="12"/>
      <c r="O61" s="12"/>
      <c r="P61" s="12"/>
      <c r="Q61" s="12"/>
      <c r="S61" s="12"/>
    </row>
    <row r="62" spans="2:20" x14ac:dyDescent="0.2">
      <c r="F62" s="54" t="s">
        <v>12</v>
      </c>
      <c r="G62" s="67">
        <f t="shared" si="2"/>
        <v>1</v>
      </c>
      <c r="H62" s="55">
        <f>SUM(O24,O35, O43,O44,O45,O46)</f>
        <v>120</v>
      </c>
      <c r="I62" s="55">
        <f>5*SUM(M24,M35, M43,M44,M45,M46)</f>
        <v>120</v>
      </c>
      <c r="N62" s="12"/>
      <c r="O62" s="12"/>
      <c r="P62" s="12"/>
      <c r="Q62" s="12"/>
      <c r="S62" s="12"/>
    </row>
    <row r="63" spans="2:20" x14ac:dyDescent="0.2">
      <c r="F63" s="54" t="s">
        <v>15</v>
      </c>
      <c r="G63" s="67">
        <f t="shared" si="2"/>
        <v>1</v>
      </c>
      <c r="H63" s="55">
        <f>SUM(O23)</f>
        <v>25</v>
      </c>
      <c r="I63" s="55">
        <f>5*SUM(M23)</f>
        <v>25</v>
      </c>
      <c r="N63" s="12"/>
      <c r="O63" s="12"/>
      <c r="P63" s="12"/>
      <c r="Q63" s="12"/>
      <c r="S63" s="12"/>
    </row>
    <row r="64" spans="2:20" x14ac:dyDescent="0.2">
      <c r="F64" s="54" t="s">
        <v>114</v>
      </c>
      <c r="G64" s="67">
        <f t="shared" si="2"/>
        <v>1</v>
      </c>
      <c r="H64" s="55">
        <f>SUM(O22,O23,O43)</f>
        <v>70</v>
      </c>
      <c r="I64" s="55">
        <f>5*SUM(M22,M23,M43)</f>
        <v>70</v>
      </c>
      <c r="N64" s="12"/>
      <c r="O64" s="12"/>
      <c r="P64" s="12"/>
      <c r="Q64" s="12"/>
      <c r="S64" s="12"/>
    </row>
    <row r="65" spans="6:19" x14ac:dyDescent="0.2">
      <c r="F65" s="54" t="s">
        <v>18</v>
      </c>
      <c r="G65" s="68">
        <f t="shared" si="2"/>
        <v>1</v>
      </c>
      <c r="H65" s="55">
        <f>SUM(O21,O33)</f>
        <v>50</v>
      </c>
      <c r="I65" s="55">
        <f>5*SUM(M21,M33)</f>
        <v>50</v>
      </c>
      <c r="N65" s="12"/>
      <c r="O65" s="12"/>
      <c r="P65" s="12"/>
      <c r="Q65" s="12"/>
      <c r="S65" s="12"/>
    </row>
    <row r="66" spans="6:19" ht="13.5" thickBot="1" x14ac:dyDescent="0.25">
      <c r="F66" s="57" t="s">
        <v>118</v>
      </c>
      <c r="G66" s="69">
        <f t="shared" si="2"/>
        <v>1</v>
      </c>
      <c r="H66" s="58">
        <f>SUM(O21,O36,O46)</f>
        <v>75</v>
      </c>
      <c r="I66" s="58">
        <f>5*SUM(M21,M36,M46)</f>
        <v>75</v>
      </c>
      <c r="N66" s="12"/>
      <c r="O66" s="12"/>
      <c r="P66" s="12"/>
      <c r="Q66" s="12"/>
      <c r="S66" s="12"/>
    </row>
    <row r="67" spans="6:19" ht="13.5" thickTop="1" x14ac:dyDescent="0.2">
      <c r="N67" s="12"/>
      <c r="O67" s="12"/>
      <c r="P67" s="12"/>
      <c r="Q67" s="12"/>
      <c r="S67" s="12"/>
    </row>
    <row r="68" spans="6:19" x14ac:dyDescent="0.2">
      <c r="N68" s="12"/>
      <c r="O68" s="12"/>
      <c r="P68" s="12"/>
      <c r="Q68" s="12"/>
      <c r="S68" s="12"/>
    </row>
    <row r="69" spans="6:19" x14ac:dyDescent="0.2">
      <c r="N69" s="12"/>
      <c r="O69" s="12"/>
      <c r="P69" s="12"/>
      <c r="Q69" s="12"/>
      <c r="S69" s="12"/>
    </row>
    <row r="70" spans="6:19" x14ac:dyDescent="0.2">
      <c r="N70" s="12"/>
      <c r="O70" s="12"/>
      <c r="P70" s="12"/>
      <c r="Q70" s="12"/>
      <c r="S70" s="12"/>
    </row>
    <row r="71" spans="6:19" x14ac:dyDescent="0.2">
      <c r="N71" s="12"/>
      <c r="O71" s="12"/>
      <c r="P71" s="12"/>
      <c r="Q71" s="12"/>
      <c r="S71" s="12"/>
    </row>
    <row r="72" spans="6:19" x14ac:dyDescent="0.2">
      <c r="N72" s="12"/>
      <c r="O72" s="12"/>
      <c r="P72" s="12"/>
      <c r="Q72" s="12"/>
      <c r="S72" s="12"/>
    </row>
    <row r="73" spans="6:19" x14ac:dyDescent="0.2">
      <c r="N73" s="12"/>
      <c r="O73" s="12"/>
      <c r="P73" s="12"/>
      <c r="Q73" s="12"/>
      <c r="S73" s="12"/>
    </row>
    <row r="74" spans="6:19" x14ac:dyDescent="0.2">
      <c r="N74" s="12"/>
      <c r="O74" s="12"/>
      <c r="P74" s="12"/>
      <c r="Q74" s="12"/>
      <c r="S74" s="12"/>
    </row>
    <row r="75" spans="6:19" x14ac:dyDescent="0.2">
      <c r="N75" s="12"/>
      <c r="O75" s="12"/>
      <c r="P75" s="12"/>
      <c r="Q75" s="12"/>
      <c r="S75" s="12"/>
    </row>
    <row r="76" spans="6:19" x14ac:dyDescent="0.2">
      <c r="N76" s="12"/>
      <c r="O76" s="12"/>
      <c r="P76" s="12"/>
      <c r="Q76" s="12"/>
      <c r="S76" s="12"/>
    </row>
    <row r="77" spans="6:19" x14ac:dyDescent="0.2">
      <c r="N77" s="12"/>
      <c r="O77" s="12"/>
      <c r="P77" s="12"/>
      <c r="Q77" s="12"/>
      <c r="S77" s="12"/>
    </row>
    <row r="78" spans="6:19" x14ac:dyDescent="0.2">
      <c r="N78" s="12"/>
      <c r="O78" s="12"/>
      <c r="P78" s="12"/>
      <c r="Q78" s="12"/>
      <c r="S78" s="12"/>
    </row>
    <row r="79" spans="6:19" x14ac:dyDescent="0.2">
      <c r="N79" s="12"/>
      <c r="O79" s="12"/>
      <c r="P79" s="12"/>
      <c r="Q79" s="12"/>
      <c r="S79" s="12"/>
    </row>
    <row r="80" spans="6:19" x14ac:dyDescent="0.2">
      <c r="N80" s="12"/>
      <c r="O80" s="12"/>
      <c r="P80" s="12"/>
      <c r="Q80" s="12"/>
      <c r="S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pans="14:19" x14ac:dyDescent="0.2">
      <c r="N97" s="12"/>
      <c r="O97" s="12"/>
      <c r="P97" s="12"/>
      <c r="Q97" s="12"/>
      <c r="S97" s="12"/>
    </row>
    <row r="98" spans="14:19" x14ac:dyDescent="0.2">
      <c r="N98" s="12"/>
      <c r="O98" s="12"/>
      <c r="P98" s="12"/>
      <c r="Q98" s="12"/>
      <c r="S98" s="12"/>
    </row>
    <row r="99" spans="14:19" x14ac:dyDescent="0.2">
      <c r="N99" s="12"/>
      <c r="O99" s="12"/>
      <c r="P99" s="12"/>
      <c r="Q99" s="12"/>
      <c r="S99" s="12"/>
    </row>
    <row r="100" spans="14:19" x14ac:dyDescent="0.2">
      <c r="N100" s="12"/>
      <c r="O100" s="12"/>
      <c r="P100" s="12"/>
      <c r="Q100" s="12"/>
      <c r="S100" s="12"/>
    </row>
    <row r="101" spans="14:19" x14ac:dyDescent="0.2">
      <c r="N101" s="12"/>
      <c r="O101" s="12"/>
      <c r="P101" s="12"/>
      <c r="Q101" s="12"/>
      <c r="S101" s="12"/>
    </row>
    <row r="102" spans="14:19" x14ac:dyDescent="0.2">
      <c r="N102" s="12"/>
      <c r="O102" s="12"/>
      <c r="P102" s="12"/>
      <c r="Q102" s="12"/>
      <c r="S102" s="12"/>
    </row>
    <row r="103" spans="14:19" x14ac:dyDescent="0.2">
      <c r="O103" s="12"/>
      <c r="P103" s="12"/>
      <c r="Q103" s="12"/>
      <c r="S103" s="12"/>
    </row>
    <row r="104" spans="14:19" x14ac:dyDescent="0.2">
      <c r="O104" s="12"/>
      <c r="P104" s="12"/>
      <c r="Q104" s="12"/>
      <c r="S104" s="12"/>
    </row>
    <row r="105" spans="14:19" x14ac:dyDescent="0.2">
      <c r="O105" s="12"/>
      <c r="P105" s="12"/>
      <c r="Q105" s="12"/>
      <c r="S105" s="12"/>
    </row>
    <row r="106" spans="14:19" x14ac:dyDescent="0.2">
      <c r="N106" s="12"/>
      <c r="O106" s="12"/>
      <c r="P106" s="12"/>
      <c r="Q106" s="12"/>
      <c r="S106" s="12"/>
    </row>
    <row r="107" spans="14:19" x14ac:dyDescent="0.2">
      <c r="N107" s="12"/>
      <c r="O107" s="12"/>
      <c r="P107" s="12"/>
      <c r="Q107" s="12"/>
      <c r="S107" s="12"/>
    </row>
    <row r="108" spans="14:19" x14ac:dyDescent="0.2">
      <c r="N108" s="12"/>
      <c r="O108" s="12"/>
      <c r="P108" s="12"/>
      <c r="Q108" s="12"/>
      <c r="S108" s="12"/>
    </row>
    <row r="109" spans="14:19" x14ac:dyDescent="0.2">
      <c r="N109" s="12"/>
      <c r="O109" s="12"/>
      <c r="P109" s="12"/>
      <c r="Q109" s="12"/>
      <c r="S109" s="12"/>
    </row>
    <row r="110" spans="14:19" x14ac:dyDescent="0.2">
      <c r="N110" s="12"/>
      <c r="O110" s="12"/>
      <c r="P110" s="12"/>
      <c r="Q110" s="12"/>
      <c r="S110" s="12"/>
    </row>
    <row r="111" spans="14:19" x14ac:dyDescent="0.2">
      <c r="N111" s="12"/>
      <c r="O111" s="12"/>
      <c r="P111" s="12"/>
      <c r="Q111" s="12"/>
      <c r="S111" s="12"/>
    </row>
  </sheetData>
  <mergeCells count="19">
    <mergeCell ref="R19:S19"/>
    <mergeCell ref="O30:P30"/>
    <mergeCell ref="O41:P41"/>
    <mergeCell ref="F58:F59"/>
    <mergeCell ref="G58:G59"/>
    <mergeCell ref="H58:H59"/>
    <mergeCell ref="I58:I59"/>
    <mergeCell ref="O19:P19"/>
    <mergeCell ref="F11:M11"/>
    <mergeCell ref="F12:M12"/>
    <mergeCell ref="F13:O13"/>
    <mergeCell ref="F14:N14"/>
    <mergeCell ref="F15:L15"/>
    <mergeCell ref="E7:F7"/>
    <mergeCell ref="A1:L1"/>
    <mergeCell ref="C3:E3"/>
    <mergeCell ref="A5:E5"/>
    <mergeCell ref="F5:G5"/>
    <mergeCell ref="H5:I5"/>
  </mergeCells>
  <conditionalFormatting sqref="C21">
    <cfRule type="expression" dxfId="16" priority="18" stopIfTrue="1">
      <formula>$P$21=0</formula>
    </cfRule>
  </conditionalFormatting>
  <conditionalFormatting sqref="C22">
    <cfRule type="expression" dxfId="15" priority="16" stopIfTrue="1">
      <formula>$P$22=0</formula>
    </cfRule>
  </conditionalFormatting>
  <conditionalFormatting sqref="C23">
    <cfRule type="expression" dxfId="14" priority="17" stopIfTrue="1">
      <formula>$P$23=0</formula>
    </cfRule>
  </conditionalFormatting>
  <conditionalFormatting sqref="C24">
    <cfRule type="expression" dxfId="13" priority="14" stopIfTrue="1">
      <formula>$P$24=0</formula>
    </cfRule>
  </conditionalFormatting>
  <conditionalFormatting sqref="C25:C26">
    <cfRule type="expression" dxfId="12" priority="15" stopIfTrue="1">
      <formula>$P$25=0</formula>
    </cfRule>
  </conditionalFormatting>
  <conditionalFormatting sqref="C32">
    <cfRule type="expression" dxfId="11" priority="12" stopIfTrue="1">
      <formula>$P$32=0</formula>
    </cfRule>
  </conditionalFormatting>
  <conditionalFormatting sqref="C33">
    <cfRule type="expression" dxfId="10" priority="13" stopIfTrue="1">
      <formula>$P$33=0</formula>
    </cfRule>
  </conditionalFormatting>
  <conditionalFormatting sqref="C34">
    <cfRule type="expression" dxfId="9" priority="11" stopIfTrue="1">
      <formula>$P$34=0</formula>
    </cfRule>
  </conditionalFormatting>
  <conditionalFormatting sqref="C35:C36">
    <cfRule type="expression" dxfId="8" priority="3" stopIfTrue="1">
      <formula>$P$35=0</formula>
    </cfRule>
  </conditionalFormatting>
  <conditionalFormatting sqref="C43">
    <cfRule type="expression" dxfId="7" priority="6" stopIfTrue="1">
      <formula>$P$43=0</formula>
    </cfRule>
  </conditionalFormatting>
  <conditionalFormatting sqref="C44">
    <cfRule type="expression" dxfId="6" priority="7" stopIfTrue="1">
      <formula>$P$44=0</formula>
    </cfRule>
  </conditionalFormatting>
  <conditionalFormatting sqref="C45">
    <cfRule type="expression" dxfId="5" priority="8" stopIfTrue="1">
      <formula>$P$45=0</formula>
    </cfRule>
  </conditionalFormatting>
  <conditionalFormatting sqref="C46">
    <cfRule type="expression" dxfId="4" priority="9" stopIfTrue="1">
      <formula>$P$46=0</formula>
    </cfRule>
  </conditionalFormatting>
  <conditionalFormatting sqref="M21:M26 M43:M46">
    <cfRule type="cellIs" dxfId="3" priority="4" stopIfTrue="1" operator="greaterThan">
      <formula>5</formula>
    </cfRule>
    <cfRule type="cellIs" dxfId="2" priority="5" stopIfTrue="1" operator="lessThan">
      <formula>1</formula>
    </cfRule>
  </conditionalFormatting>
  <conditionalFormatting sqref="M32:M36">
    <cfRule type="cellIs" dxfId="1" priority="1" stopIfTrue="1" operator="greaterThan">
      <formula>5</formula>
    </cfRule>
    <cfRule type="cellIs" dxfId="0" priority="2" stopIfTrue="1" operator="lessThan">
      <formula>1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Drop Down 1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9525</xdr:rowOff>
                  </from>
                  <to>
                    <xdr:col>12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4" name="Drop Down 2">
              <controlPr defaultSize="0" autoLine="0" autoPict="0">
                <anchor moveWithCells="1">
                  <from>
                    <xdr:col>11</xdr:col>
                    <xdr:colOff>0</xdr:colOff>
                    <xdr:row>22</xdr:row>
                    <xdr:rowOff>9525</xdr:rowOff>
                  </from>
                  <to>
                    <xdr:col>12</xdr:col>
                    <xdr:colOff>123825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Drop Down 3">
              <controlPr defaultSize="0" autoLine="0" autoPict="0">
                <anchor moveWithCells="1">
                  <from>
                    <xdr:col>11</xdr:col>
                    <xdr:colOff>0</xdr:colOff>
                    <xdr:row>23</xdr:row>
                    <xdr:rowOff>9525</xdr:rowOff>
                  </from>
                  <to>
                    <xdr:col>12</xdr:col>
                    <xdr:colOff>123825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Drop Down 4">
              <controlPr defaultSize="0" autoLine="0" autoPict="0">
                <anchor moveWithCells="1">
                  <from>
                    <xdr:col>11</xdr:col>
                    <xdr:colOff>0</xdr:colOff>
                    <xdr:row>24</xdr:row>
                    <xdr:rowOff>9525</xdr:rowOff>
                  </from>
                  <to>
                    <xdr:col>12</xdr:col>
                    <xdr:colOff>123825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Drop Down 5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Drop Down 6">
              <controlPr defaultSize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12</xdr:col>
                    <xdr:colOff>123825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Drop Down 7">
              <controlPr defaultSize="0" autoLine="0" autoPict="0">
                <anchor moveWithCells="1">
                  <from>
                    <xdr:col>11</xdr:col>
                    <xdr:colOff>28575</xdr:colOff>
                    <xdr:row>33</xdr:row>
                    <xdr:rowOff>9525</xdr:rowOff>
                  </from>
                  <to>
                    <xdr:col>12</xdr:col>
                    <xdr:colOff>142875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0" name="Drop Down 8">
              <controlPr defaultSize="0" autoLine="0" autoPict="0">
                <anchor moveWithCells="1">
                  <from>
                    <xdr:col>11</xdr:col>
                    <xdr:colOff>0</xdr:colOff>
                    <xdr:row>34</xdr:row>
                    <xdr:rowOff>9525</xdr:rowOff>
                  </from>
                  <to>
                    <xdr:col>12</xdr:col>
                    <xdr:colOff>123825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1" name="Drop Down 9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2" name="Drop Down 10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3" name="Drop Down 11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123825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4" name="Drop Down 12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11</xdr:col>
                    <xdr:colOff>1066800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5" name="Drop Down 13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11</xdr:col>
                    <xdr:colOff>1066800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6" name="Drop Down 14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11</xdr:col>
                    <xdr:colOff>1066800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7" name="Drop Down 15">
              <controlPr defaultSize="0" autoLine="0" autoPict="0">
                <anchor moveWithCells="1">
                  <from>
                    <xdr:col>11</xdr:col>
                    <xdr:colOff>9525</xdr:colOff>
                    <xdr:row>35</xdr:row>
                    <xdr:rowOff>0</xdr:rowOff>
                  </from>
                  <to>
                    <xdr:col>12</xdr:col>
                    <xdr:colOff>142875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8" name="Drop Down 16">
              <controlPr defaultSize="0" autoLine="0" autoPict="0">
                <anchor moveWithCells="1">
                  <from>
                    <xdr:col>11</xdr:col>
                    <xdr:colOff>0</xdr:colOff>
                    <xdr:row>42</xdr:row>
                    <xdr:rowOff>9525</xdr:rowOff>
                  </from>
                  <to>
                    <xdr:col>12</xdr:col>
                    <xdr:colOff>123825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9" name="Drop Down 17">
              <controlPr defaultSize="0" autoLine="0" autoPict="0">
                <anchor moveWithCells="1">
                  <from>
                    <xdr:col>11</xdr:col>
                    <xdr:colOff>0</xdr:colOff>
                    <xdr:row>43</xdr:row>
                    <xdr:rowOff>9525</xdr:rowOff>
                  </from>
                  <to>
                    <xdr:col>12</xdr:col>
                    <xdr:colOff>123825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0" name="Drop Down 18">
              <controlPr defaultSize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11</xdr:col>
                    <xdr:colOff>1066800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1" name="Drop Down 19">
              <controlPr defaultSize="0" autoLine="0" autoPict="0">
                <anchor moveWithCells="1">
                  <from>
                    <xdr:col>11</xdr:col>
                    <xdr:colOff>0</xdr:colOff>
                    <xdr:row>44</xdr:row>
                    <xdr:rowOff>9525</xdr:rowOff>
                  </from>
                  <to>
                    <xdr:col>12</xdr:col>
                    <xdr:colOff>123825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2" name="Drop Down 20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11</xdr:col>
                    <xdr:colOff>1066800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3" name="Drop Down 21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4" name="Drop Down 22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5" name="Drop Down 23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6" name="Drop Down 24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7" name="Drop Down 25">
              <controlPr defaultSize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12</xdr:col>
                    <xdr:colOff>123825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8" name="Drop Down 26">
              <controlPr defaultSize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11</xdr:col>
                    <xdr:colOff>1066800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9" name="Drop Down 27">
              <controlPr defaultSize="0" autoLine="0" autoPict="0">
                <anchor moveWithCells="1">
                  <from>
                    <xdr:col>11</xdr:col>
                    <xdr:colOff>0</xdr:colOff>
                    <xdr:row>45</xdr:row>
                    <xdr:rowOff>9525</xdr:rowOff>
                  </from>
                  <to>
                    <xdr:col>12</xdr:col>
                    <xdr:colOff>123825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0" name="Drop Down 28">
              <controlPr defaultSize="0" autoLine="0" autoPict="0">
                <anchor moveWithCells="1">
                  <from>
                    <xdr:col>11</xdr:col>
                    <xdr:colOff>0</xdr:colOff>
                    <xdr:row>25</xdr:row>
                    <xdr:rowOff>9525</xdr:rowOff>
                  </from>
                  <to>
                    <xdr:col>12</xdr:col>
                    <xdr:colOff>123825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1" name="Drop Down 29">
              <controlPr defaultSize="0" autoLine="0" autoPict="0">
                <anchor moveWithCells="1">
                  <from>
                    <xdr:col>11</xdr:col>
                    <xdr:colOff>0</xdr:colOff>
                    <xdr:row>20</xdr:row>
                    <xdr:rowOff>9525</xdr:rowOff>
                  </from>
                  <to>
                    <xdr:col>12</xdr:col>
                    <xdr:colOff>123825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2" name="Drop Down 30">
              <controlPr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3" name="Drop Down 31">
              <controlPr defaultSize="0" autoLine="0" autoPict="0">
                <anchor moveWithCells="1">
                  <from>
                    <xdr:col>11</xdr:col>
                    <xdr:colOff>0</xdr:colOff>
                    <xdr:row>35</xdr:row>
                    <xdr:rowOff>9525</xdr:rowOff>
                  </from>
                  <to>
                    <xdr:col>12</xdr:col>
                    <xdr:colOff>123825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Team Member Names</vt:lpstr>
      <vt:lpstr>Team</vt:lpstr>
      <vt:lpstr>Student 1</vt:lpstr>
      <vt:lpstr>Student 2</vt:lpstr>
      <vt:lpstr>Student 3</vt:lpstr>
      <vt:lpstr>Student 4</vt:lpstr>
      <vt:lpstr>Student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Brown</cp:lastModifiedBy>
  <dcterms:created xsi:type="dcterms:W3CDTF">2016-08-19T09:58:48Z</dcterms:created>
  <dcterms:modified xsi:type="dcterms:W3CDTF">2024-01-12T18:49:32Z</dcterms:modified>
</cp:coreProperties>
</file>